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30" windowWidth="14070" windowHeight="9255" activeTab="2"/>
  </bookViews>
  <sheets>
    <sheet name="Directions" sheetId="1" r:id="rId1"/>
    <sheet name="TABLES" sheetId="2" r:id="rId2"/>
    <sheet name="DATA" sheetId="3" r:id="rId3"/>
    <sheet name="LISTS" sheetId="4" r:id="rId4"/>
    <sheet name="Corrections" sheetId="5" r:id="rId5"/>
    <sheet name="Sheet1" sheetId="6" state="hidden" r:id="rId6"/>
  </sheets>
  <externalReferences>
    <externalReference r:id="rId9"/>
  </externalReference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'DATA'!$F$36</definedName>
    <definedName name="_ASMi">'DATA'!$H$36</definedName>
    <definedName name="_ASRem">'DATA'!$U$36</definedName>
    <definedName name="_ASSe">'DATA'!$J$36</definedName>
    <definedName name="_AstName">'DATA'!$K$7</definedName>
    <definedName name="_AstNum">'DATA'!$E$7</definedName>
    <definedName name="_AstVisible">'DATA'!$AA$22</definedName>
    <definedName name="_CAHr">'DATA'!$F$34</definedName>
    <definedName name="_CamDelApplied">'DATA'!$AC$26</definedName>
    <definedName name="_CamFormat">'DATA'!$L$25</definedName>
    <definedName name="_CAMi">'DATA'!$H$34</definedName>
    <definedName name="_CamIDelay">'DATA'!$V$26</definedName>
    <definedName name="_CamOther">'DATA'!$V$25</definedName>
    <definedName name="_CamType">'DATA'!$E$25</definedName>
    <definedName name="_CamUnit">'DATA'!$S$25</definedName>
    <definedName name="_CamX">'DATA'!$P$25</definedName>
    <definedName name="_CARem">'DATA'!$U$34</definedName>
    <definedName name="_CASe">'DATA'!$J$34</definedName>
    <definedName name="_City">'DATA'!$D$13</definedName>
    <definedName name="_Cloud">'DATA'!$H$27</definedName>
    <definedName name="_DAcc">'DATA'!$M$33</definedName>
    <definedName name="_Datum">'DATA'!$AA$18</definedName>
    <definedName name="_Day">'DATA'!$P$5</definedName>
    <definedName name="_DHr">'DATA'!$F$33</definedName>
    <definedName name="_DMi">'DATA'!$H$33</definedName>
    <definedName name="_DPE">'DATA'!$O$33</definedName>
    <definedName name="_DPEApp">'DATA'!$P$33</definedName>
    <definedName name="_DRem">'DATA'!$U$33</definedName>
    <definedName name="_DSe">'DATA'!$J$33</definedName>
    <definedName name="_EOHr">'DATA'!$F$37</definedName>
    <definedName name="_EOMi">'DATA'!$H$37</definedName>
    <definedName name="_EORem">'DATA'!$U$37</definedName>
    <definedName name="_EorW">'DATA'!$R$18</definedName>
    <definedName name="_EOSe">'DATA'!$J$37</definedName>
    <definedName name="_Exposure">'DATA'!$P$26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'DATA'!$W$38</definedName>
    <definedName name="_Month">'DATA'!$K$5</definedName>
    <definedName name="_NorS">'DATA'!$J$18</definedName>
    <definedName name="_Observer">'DATA'!$D$9</definedName>
    <definedName name="_OTA_Used">'DATA'!$O$23</definedName>
    <definedName name="_OtherCond">'DATA'!$X$27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'DATA'!$M$35</definedName>
    <definedName name="_Remark1">'DATA'!$D$42</definedName>
    <definedName name="_Remark2">'DATA'!$D$43</definedName>
    <definedName name="_Remark3">'DATA'!$D$44</definedName>
    <definedName name="_RHr">'DATA'!$F$35</definedName>
    <definedName name="_RMi">'DATA'!$H$35</definedName>
    <definedName name="_RPE">'DATA'!$O$35</definedName>
    <definedName name="_RPEApp">'DATA'!$P$35</definedName>
    <definedName name="_RRem">'DATA'!$U$35</definedName>
    <definedName name="_RSe">'DATA'!$J$35</definedName>
    <definedName name="_SAMi">'DATA'!$H$36</definedName>
    <definedName name="_ScopeType">'DATA'!$T$20</definedName>
    <definedName name="_SecondStar">'DATA'!$D$40</definedName>
    <definedName name="_SMHr">'DATA'!$F$32</definedName>
    <definedName name="_SMMi">'DATA'!$H$32</definedName>
    <definedName name="_SMRem">'DATA'!$U$32</definedName>
    <definedName name="_SMSe">'DATA'!$J$32</definedName>
    <definedName name="_SNR">'DATA'!$W$40</definedName>
    <definedName name="_SOHr">'DATA'!$F$31</definedName>
    <definedName name="_SOMi">'DATA'!$H$31</definedName>
    <definedName name="_SORem">'DATA'!$U$31</definedName>
    <definedName name="_SOSe">'DATA'!$J$31</definedName>
    <definedName name="_Stability">'DATA'!$P$27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VTI_Type">'DATA'!$E$23</definedName>
    <definedName name="_Year">'DATA'!$D$5</definedName>
    <definedName name="Altitude">'TABLES'!$G$9:$G$10</definedName>
    <definedName name="Clouds">'TABLES'!$F$37:$F$44</definedName>
    <definedName name="Conditions">'TABLES'!$F$26:$F$29</definedName>
    <definedName name="Datum">'TABLES'!$F$1:$F$7</definedName>
    <definedName name="DegMinSec">'TABLES'!$F$33:$F$35</definedName>
    <definedName name="DegMinSecs">'TABLES'!$F$33</definedName>
    <definedName name="Degrees">'TABLES'!$F$33</definedName>
    <definedName name="Detector">'TABLES'!$B$60:$B$82</definedName>
    <definedName name="Format2">'TABLES'!$E$60:$E$65</definedName>
    <definedName name="InchCm">'TABLES'!$H$9:$H$10</definedName>
    <definedName name="Latitude">'TABLES'!$C$9:$C$10</definedName>
    <definedName name="Longitude">'TABLES'!$E$9:$E$10</definedName>
    <definedName name="Method">'TABLES'!$F$17:$F$24</definedName>
    <definedName name="Miss">'TABLES'!$D$37:$D$39</definedName>
    <definedName name="mm">'[1]TABLES'!$D$36:$D$38</definedName>
    <definedName name="Months">'TABLES'!$A$29:$A$40</definedName>
    <definedName name="OTA">'TABLES'!$A$60:$A$64</definedName>
    <definedName name="PE_2">'TABLES'!$A$42:$A$49</definedName>
    <definedName name="_xlnm.Print_Area" localSheetId="2">'DATA'!$A$1:$AC$46</definedName>
    <definedName name="Results">'TABLES'!$A$11:$A$13</definedName>
    <definedName name="RIO">'DATA'!$P$8</definedName>
    <definedName name="Seeing">'TABLES'!$H$17:$H$19</definedName>
    <definedName name="Stability">'TABLES'!$F$48:$F$50</definedName>
    <definedName name="Star">'TABLES'!$A$1:$A$8</definedName>
    <definedName name="Stars">'TABLES'!$F$10:$F$13</definedName>
    <definedName name="Telescope">'TABLES'!$A$51:$A$57</definedName>
    <definedName name="Telescopes">'TABLES'!$A$11:$A$15</definedName>
    <definedName name="Timer">'LISTS'!$K$6:$N$16</definedName>
    <definedName name="Timer2">'TABLES'!$B$84:$B$94</definedName>
    <definedName name="Timers">'LISTS'!$K$6:$N$16</definedName>
    <definedName name="TimeSource">'TABLES'!$I$9:$I$14</definedName>
    <definedName name="Timing">'TABLES'!$A$19:$A$26</definedName>
    <definedName name="Units">'TABLES'!$F$60:$F$63</definedName>
    <definedName name="Weight">'TABLES'!$B$41:$B$49</definedName>
    <definedName name="Year">'TABLES'!$C$27:$C$32</definedName>
    <definedName name="YesNo">'TABLES'!$C$17:$C$18</definedName>
  </definedNames>
  <calcPr fullCalcOnLoad="1"/>
</workbook>
</file>

<file path=xl/comments3.xml><?xml version="1.0" encoding="utf-8"?>
<comments xmlns="http://schemas.openxmlformats.org/spreadsheetml/2006/main">
  <authors>
    <author>BradWTimerson</author>
  </authors>
  <commentList>
    <comment ref="P25" authorId="0">
      <text>
        <r>
          <rPr>
            <sz val="9"/>
            <rFont val="Tahoma"/>
            <family val="2"/>
          </rPr>
          <t>Enter Free form similar to this list this List and units in next cell:
Automatic
NA
 120N          120N+       Others
  Off           High 1-5      None
Frame 1       Slow 1         2x
Frame 2       Slow 2         4x
Frame 4       Slow 3         6x
Frame 8       Slow 4         8x
Frame 16     Slow 5        10x
Frame 32     Slow 6        12x
Frame 64     Slow 7        14x
Frame 128   Slow 8        16x
Frame 256   Slow 9        32x
                                       64x
                                      128x
                                      256x
                                      512x</t>
        </r>
      </text>
    </comment>
    <comment ref="V25" authorId="0">
      <text>
        <r>
          <rPr>
            <sz val="9"/>
            <rFont val="Tahoma"/>
            <family val="2"/>
          </rPr>
          <t xml:space="preserve">Additional information:
filters, recorder compression, etc.
</t>
        </r>
      </text>
    </comment>
    <comment ref="P26" authorId="0">
      <text>
        <r>
          <rPr>
            <sz val="9"/>
            <rFont val="Tahoma"/>
            <family val="2"/>
          </rPr>
          <t>Enter exposure correction time based on integration selected.  Go to Corrections page for values.</t>
        </r>
      </text>
    </comment>
  </commentList>
</comments>
</file>

<file path=xl/sharedStrings.xml><?xml version="1.0" encoding="utf-8"?>
<sst xmlns="http://schemas.openxmlformats.org/spreadsheetml/2006/main" count="608" uniqueCount="441">
  <si>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</si>
  <si>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</si>
  <si>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</si>
  <si>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</si>
  <si>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</si>
  <si>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</si>
  <si>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</si>
  <si>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</si>
  <si>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</si>
  <si>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</si>
  <si>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</si>
  <si>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</si>
  <si>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</si>
  <si>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</si>
  <si>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</si>
  <si>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</si>
  <si>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</si>
  <si>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</si>
  <si>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</si>
  <si>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</si>
  <si>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</si>
  <si>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</si>
  <si>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</si>
  <si>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</si>
  <si>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</si>
  <si>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</si>
  <si>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</si>
  <si>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</si>
  <si>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</si>
  <si>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</si>
  <si>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</si>
  <si>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</si>
  <si>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</si>
  <si>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</si>
  <si>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</si>
  <si>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</si>
  <si>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</si>
  <si>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</si>
  <si>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</si>
  <si>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</si>
  <si>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</si>
  <si>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</si>
  <si>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</si>
  <si>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</si>
  <si>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</si>
  <si>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</si>
  <si>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</si>
  <si>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</si>
  <si>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</si>
  <si>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</si>
  <si>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</si>
  <si>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</si>
  <si>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</si>
  <si>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</si>
  <si>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</si>
  <si>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</si>
  <si>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</si>
  <si>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</si>
  <si>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</si>
  <si>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</si>
  <si>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</si>
  <si>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</si>
  <si>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</si>
  <si>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</si>
  <si>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</si>
  <si>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</si>
  <si>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</si>
  <si>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</si>
  <si>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</si>
  <si>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</si>
  <si>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</si>
  <si>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</si>
  <si>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</si>
  <si>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</si>
  <si>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</si>
  <si>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</si>
  <si>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</si>
  <si>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</si>
  <si>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</si>
  <si>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</si>
  <si>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</si>
  <si>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</si>
  <si>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</si>
  <si>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</si>
  <si>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</si>
  <si>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</si>
  <si>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</si>
  <si>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</si>
  <si>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</si>
  <si>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</si>
  <si>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</si>
  <si>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</si>
  <si>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</si>
  <si>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PE</t>
  </si>
  <si>
    <t>PE applied by observer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</si>
  <si>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</si>
  <si>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</si>
  <si>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</si>
  <si>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</si>
  <si>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</si>
  <si>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</si>
  <si>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</si>
  <si>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</si>
  <si>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</si>
  <si>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</si>
  <si>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</si>
  <si>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</si>
  <si>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</si>
  <si>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</si>
  <si>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</si>
  <si>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</si>
  <si>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</si>
  <si>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</si>
  <si>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</si>
  <si>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</si>
  <si>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</si>
  <si>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</si>
  <si>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</si>
  <si>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</si>
  <si>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</si>
  <si>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</si>
  <si>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</si>
  <si>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</si>
  <si>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</si>
  <si>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</si>
  <si>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</si>
  <si>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</si>
  <si>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</si>
  <si>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</si>
  <si>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</si>
  <si>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</si>
  <si>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</si>
  <si>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</si>
  <si>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</si>
  <si>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</si>
  <si>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</si>
  <si>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</si>
  <si>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</si>
  <si>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</si>
  <si>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</si>
  <si>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You may move through the form one entry after another by using the TAB key.  You may also select any cell using the</t>
  </si>
  <si>
    <t>near the bottom of the form.  Remember, Negative observations are important for defining the maximum dimensions</t>
  </si>
  <si>
    <t>to the format you chose.  You may choose to show higher precision - more decimal places - as long as the format is</t>
  </si>
  <si>
    <t>maintained.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</si>
  <si>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</si>
  <si>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</si>
  <si>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</si>
  <si>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</si>
  <si>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</si>
  <si>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</si>
  <si>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</si>
  <si>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</si>
  <si>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</si>
  <si>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</si>
  <si>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</si>
  <si>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</si>
  <si>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</si>
  <si>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</si>
  <si>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</si>
  <si>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</si>
  <si>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</si>
  <si>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</si>
  <si>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</si>
  <si>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</si>
  <si>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</si>
  <si>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</si>
  <si>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Frames</t>
  </si>
  <si>
    <t>Unit:</t>
  </si>
  <si>
    <t>Detector:</t>
  </si>
  <si>
    <t>ie The one that is not blurred in the milliseconds part.</t>
  </si>
  <si>
    <t>The groups are easiest to identify if you save a CSV file from Limovie or Tangra analysis.</t>
  </si>
  <si>
    <t>Please include a copy of the CSV and Occular analysis with your report.</t>
  </si>
  <si>
    <t>You may also be able to do manual interpolation in some cases - in that case please show your working in CSV file.</t>
  </si>
  <si>
    <t>Process if using a video camera:</t>
  </si>
  <si>
    <t>document should also work with the spreadsheet component of Open Office as well as on Macs.</t>
  </si>
  <si>
    <t>In general there will be a group that has a level somewhere between the Unocculted and the Occulted (bottom) levels.</t>
  </si>
  <si>
    <t>Slow 5</t>
  </si>
  <si>
    <t>UCAC4     xxx - xxxxxx</t>
  </si>
  <si>
    <t>This new option is in test mode and subject to change if required.</t>
  </si>
  <si>
    <t>For example:  20131003_25_Phocaea_HIP_115725+Timerson.xls     for a positive observation</t>
  </si>
  <si>
    <t>or:                 20131007_31Euphrosyne_TYC_2979_00969_1-Timerson.xls           for a negative (miss) observation</t>
  </si>
  <si>
    <t xml:space="preserve">Example for a second component:   20131007_31Euphrosyne_TYC_2979_00969_1-Timerson_Ev2.xls </t>
  </si>
  <si>
    <t xml:space="preserve">Example for a second location:   20131007_31Euphrosyne_TYC_2979_00969_1-Timerson_St2.xls </t>
  </si>
  <si>
    <t>&lt;+/-&gt;   = a positive (+) or negative (-) event (Note: Not &lt;+/_&gt;)</t>
  </si>
  <si>
    <t xml:space="preserve">Example for a second component lightcurve :   20131007_31Euphrosyne_TYC_2979_00969_1-Timerson_Ev2_LC.gif </t>
  </si>
  <si>
    <t>Select Yes if this report  is for the  second star of a double.</t>
  </si>
  <si>
    <t>Video</t>
  </si>
  <si>
    <t>NOTE</t>
  </si>
  <si>
    <t>If available please include a Tangra or Limovie CSV file of the light curve data.</t>
  </si>
  <si>
    <t>The exact position of the event within that group is not always obvious and we need to correct to the midpoint time of the group.</t>
  </si>
  <si>
    <t>PE/Delay applied?</t>
  </si>
  <si>
    <t>No PE/Delay applied</t>
  </si>
  <si>
    <t>using the same base naming standard and obviously a comment to describe the contents.</t>
  </si>
  <si>
    <t>For Mac users ONLY: We understand some of the above characters are not allowed in MAC filenames</t>
  </si>
  <si>
    <t>Please use as near as you can</t>
  </si>
  <si>
    <t>Double Star events - D and or R are step events</t>
  </si>
  <si>
    <t>First, use the pull-down menu at the upper left to indicate whether or not you saw an occultation.  The default is</t>
  </si>
  <si>
    <t xml:space="preserve"> the recorder to decide, it may also be appropriate to send a CSV or Graph of the light curve or a Tangra LC file</t>
  </si>
  <si>
    <t>If the catalog for the star is NOT available then put Cat and number informationin the Number cell</t>
  </si>
  <si>
    <t>Other Detector related info</t>
  </si>
  <si>
    <t>check this table</t>
  </si>
  <si>
    <t>Please always include your State/Province and Country (2 letter acronym) in this field</t>
  </si>
  <si>
    <t>For example there are towns called Richmond in at least 6 countries so please use:</t>
  </si>
  <si>
    <t>AUS Obseravtory, Richmond, NSW,AU.  or RSA Observatory, Richmond, KZN, ZA.  or   USA Observatory, Richmond, MS,US.</t>
  </si>
  <si>
    <t>The Fields for Video format, Exposure Mode , Unit, and Other are also free form. Fill in as required.</t>
  </si>
  <si>
    <t xml:space="preserve">For your D and R times note the midpoint time displayed by your OSD/VTI in the First frame of the group where your event occurs.  </t>
  </si>
  <si>
    <t>On this form, GRAY cells contain information that needs to be filled in by the observer.  Some of the information in the</t>
  </si>
  <si>
    <t>Positive.  If you didn't see an occultation, change that to Negative.  Then, change the "no" to "yes" in the "Miss?" cell</t>
  </si>
  <si>
    <t>Fill-in the Year, Month, Day, and Predicted Time of the event.  Note that Year and Month have pull-down menus.</t>
  </si>
  <si>
    <t>Fill-in the Asteroid Number and Name.  There are separate cells for these two items.</t>
  </si>
  <si>
    <t>Choose the Star Catalog from the pull-down menu and then enter the appropriate Star Number in the cell to the right.</t>
  </si>
  <si>
    <t>For TYC numbers, the format, including dashes, is important.  Example:  1234-56789-1</t>
  </si>
  <si>
    <t>For UCAC2 stars, 8 digits are required.  HIP stars have 4, 5 or 6 digits.</t>
  </si>
  <si>
    <t>Observer(s):  List observers.  If more than one, separate with a /.  Example:  John Doe/Jane Doe</t>
  </si>
  <si>
    <t>Latitude and Longitude:  These may be entered in any of 3 formats.  First, choose the format by using the pull-down</t>
  </si>
  <si>
    <t>menu.  The format used by OCCULT is the default shown.  Then record your position so that it corresponds exactly</t>
  </si>
  <si>
    <t>Enter Latitude:  Be sure to leave spaces as shown in the format example.  Choose N or S from the pull-down menu.</t>
  </si>
  <si>
    <t>Enter Longitude in a similar manner.  Choose E or W from the pull-down menu.</t>
  </si>
  <si>
    <t>Enter a numerical value for your Elevation and choose m (meters) or ft (feet) from the pull-down menu.</t>
  </si>
  <si>
    <t>Telescope:  Enter a numerical value for the Aperture and then choose a Unit from the pull-down menu.  Type in a</t>
  </si>
  <si>
    <t>numerical value for the f/ratio of the telescope/focal reducer/Barlow combination you are using.  If this is a visual</t>
  </si>
  <si>
    <t>observation, type in the numerical value for the Magnification of the eyepiece being used.  If using other than visual</t>
  </si>
  <si>
    <t>techniques, leave this blank.  From the pull-down menu, choose the nearest Type of telescope being used.</t>
  </si>
  <si>
    <t>Detector: For Visual Obserations just enter   Visual</t>
  </si>
  <si>
    <t xml:space="preserve">For CCD Enter CCD model XYZ </t>
  </si>
  <si>
    <t>Asteroid Visible?:  If you wish, choose whether or not the asteroid was visible at any time during your observation.</t>
  </si>
  <si>
    <t>Conditions:  From the pull-down menus, describe your observing conditions.  You may add further details under</t>
  </si>
  <si>
    <t>Observations:  Enter the times as appropriate.  Any times that you did not measure or observe (star and asteroid</t>
  </si>
  <si>
    <t>merged, for example) should be left blank.  Notice that the D and R times are the only times read by OCCULT.  However,</t>
  </si>
  <si>
    <t>recordings.  If additional information about a time is needed, provide that in the Remarks column for that time.</t>
  </si>
  <si>
    <t>Use the  the Miss? cells as needed.  The default  is "no".</t>
  </si>
  <si>
    <t>The "Miss ?" cell should be changed to "yes" if you also reported a Negative observation at the top of the form.</t>
  </si>
  <si>
    <t>The report for the second and subsequent components should have a "yes" in the "2nd Star?" cell.  Also, in the file</t>
  </si>
  <si>
    <t>name discussed below, place a 2 after your last name for a second component, a 3 after a third component, etc.</t>
  </si>
  <si>
    <t>Additional Comments can be made for any part of the observation that helps in analyzing the observations or in</t>
  </si>
  <si>
    <t>Please use this format to name your file:  yyyymmdd_MPName_MPNumber_StarCat_StarName&lt;+/-&gt;YourLastName&lt;.xls</t>
  </si>
  <si>
    <t>If you are providing other files as we request that ALL FILES associated with an event should be named</t>
  </si>
  <si>
    <t>best suited to using the OCCULT program for analysis.  To that end, this Form has been created using Excel.  This</t>
  </si>
  <si>
    <t>Google Docs is another option if you don’t have Excel</t>
  </si>
  <si>
    <t>Click on the down-arrow to see the choices.  Scroll to the best fit choice and release.  Only the choices shown in each</t>
  </si>
  <si>
    <t>of an asteroid. There are also an Unsure and maybe options - please add comments if you are not sure,  to help</t>
  </si>
  <si>
    <t xml:space="preserve"> or even in some cases the AVI file but they tend to be rather big.</t>
  </si>
  <si>
    <t>Please be sure to record all times in UTC using the format shown.  For example:  00:07:30     12:12:00.567</t>
  </si>
  <si>
    <t>Observing Location:  As a check on your latitude and longitude entry, please record the name of the city, town,and State,Country abbreviation code.</t>
  </si>
  <si>
    <t xml:space="preserve">At least the town or village nearest your observing location. </t>
  </si>
  <si>
    <t>From the pull-down menu, choose the appropriate Datum. Note GPS and Google Earth use the WGS84 Datum.</t>
  </si>
  <si>
    <t>Timing:  Select from the pull-down menu the best description of your Timing and Recording technique.</t>
  </si>
  <si>
    <t>Selecting the cell now pops up a prompt to help you with what is expected.</t>
  </si>
  <si>
    <t>See http://www.dangl.at/ausruest/vid_tim/vid_tim1.htm for a detailed discussion of time correction issues.</t>
  </si>
  <si>
    <t>Non Inegrating cameras</t>
  </si>
  <si>
    <t>Inegrating cameras</t>
  </si>
  <si>
    <t xml:space="preserve">Make use of one of the Occultation Timing Applications (OTAs)  </t>
  </si>
  <si>
    <t>Either AOTA which is part of Occult 4</t>
  </si>
  <si>
    <t>Or      http://www.asteroidoccultation.com/observations/NA/Analysis%20of%20Camera%20Delay%20Corrections.pdf   for more info</t>
  </si>
  <si>
    <t>These fields should help us resolve some anomalies that can result from some eqipment.</t>
  </si>
  <si>
    <t xml:space="preserve">Or Occular or it successor  R-OTE which can be downloaded from http://www.asteroidoccultation.com/observations/NA/ </t>
  </si>
  <si>
    <t>AOTA and ROTE both use the Integration sample size and display the corrected times and error estimates</t>
  </si>
  <si>
    <t>R-OTE</t>
  </si>
  <si>
    <t>Also select the Camera Delay by AOTA option in the next column  OR enter the Corrected value for the time and select Camera Delay Applied</t>
  </si>
  <si>
    <t>Select ADVS for both the Detector: Model/Type and Format fields.  field.</t>
  </si>
  <si>
    <t>Select Seconds for the Unit Field and enter the Exposure length in the Exposure field.</t>
  </si>
  <si>
    <t xml:space="preserve">ADVS is set up so that the recorded time is the time at the centre of the sample. </t>
  </si>
  <si>
    <t xml:space="preserve">This means there is zero correction to apply at any exposure length.   </t>
  </si>
  <si>
    <t>Observation Start and Observation End times may be important in the event of inaccurate predicted times and/or</t>
  </si>
  <si>
    <t>In the Accuracy column, type in a +/- estimate of the accuracy of the time given.  Example:  +/- 0.5 Use the OTA value if available.</t>
  </si>
  <si>
    <t>Under PE, record your Personal Equation for the event.  Example:  0.9 This really only applies to Visual observations.</t>
  </si>
  <si>
    <t>the star system or asteroid, then you should submit a separate report for each component for which you have determined times.</t>
  </si>
  <si>
    <t>For Video Please Enter some thing like:</t>
  </si>
  <si>
    <t xml:space="preserve">Photometer, Flea3-03S1 with ADVS, Flea3-03S3 with ADVS, 
Flea3-28S4M with ADVS, Grasshopper Express with ADVS, G-Star, WAT120N, WAT120N+, 
WAT910HX, WAT910BD, Mintron 12V1C-EX, Samsung SCB-2000, PC165-DNR , LN-300-11673, Other integrating 
KPC-350BH, PC164C, WAT902H, etc
</t>
  </si>
  <si>
    <t>KIWI-OSD</t>
  </si>
  <si>
    <t>eg Stop watch, WWV Radio time, Beeper Box, GPS, PC, NTP,
KIWI-OSD, IOTA-VTI, GPS-ABC, ADVS, Cell Phone.</t>
  </si>
  <si>
    <t>Timing Method:  Select from the pull-down menu the best description of your Method of timing.</t>
  </si>
  <si>
    <t>Timing Device:</t>
  </si>
  <si>
    <t>YELLOW cells are optional.  You may fill these in as you see fit.</t>
  </si>
  <si>
    <t xml:space="preserve">Light GRAY cells are in the form of pull-down menus.  </t>
  </si>
  <si>
    <t xml:space="preserve">Dark GRAY cells are in the form of required numeric or Free form text data.  </t>
  </si>
  <si>
    <t>The Light GRAY cells have a pull-down menu.  This is done to force match the  OCCULT analysis program being used.</t>
  </si>
  <si>
    <t xml:space="preserve">When you are on a Light GRAY cell, a down arrow to the right of the cell will indicate the presence of a pull-down menu.  </t>
  </si>
  <si>
    <t>Enter these times in the D and R time spaces on rows  33 and 35.</t>
  </si>
  <si>
    <t>Changed row 25</t>
  </si>
  <si>
    <t>Note your camera model in cell E25</t>
  </si>
  <si>
    <t>Note your format (PAL/CCIR or NTSC/EIA) in cell L25</t>
  </si>
  <si>
    <t xml:space="preserve">Note the exposure (Integration multiplier) in cell P25. </t>
  </si>
  <si>
    <t xml:space="preserve">Note your unit of exposure (Frames, Fields or Seconds) in cell S25 </t>
  </si>
  <si>
    <t>So Enter the error value shown in V25 in the Accuracy space of  rows 33 and 35</t>
  </si>
  <si>
    <t>The fields in Row 25 are now free form - the exploding number of  models of camera  has just become too big to spport them all.</t>
  </si>
  <si>
    <t>For UCAC3,  UCAC4,URAT1, NOMAD (1N) and USNO (B1) catalog stars, the dash is important.  For example:  992-191471</t>
  </si>
  <si>
    <t>Occultation Timing Application</t>
  </si>
  <si>
    <t>Units of Exposure</t>
  </si>
  <si>
    <t>Timing Device</t>
  </si>
  <si>
    <t>OTA</t>
  </si>
  <si>
    <t>Manual</t>
  </si>
  <si>
    <t>Fields</t>
  </si>
  <si>
    <t>AOTA (part of OCCULT4)</t>
  </si>
  <si>
    <t>WWV Radio Time</t>
  </si>
  <si>
    <t>Occular</t>
  </si>
  <si>
    <t>Seconds</t>
  </si>
  <si>
    <t>Beeperbox</t>
  </si>
  <si>
    <t>Other - Specify in Comments</t>
  </si>
  <si>
    <t>GPS</t>
  </si>
  <si>
    <t>Computer NTP</t>
  </si>
  <si>
    <t>IOTA-VTI</t>
  </si>
  <si>
    <t>GPS-ABC</t>
  </si>
  <si>
    <t>ADVS</t>
  </si>
  <si>
    <t>Cellphone</t>
  </si>
  <si>
    <t>Detector Model/Type</t>
  </si>
  <si>
    <t>Exposure Mode</t>
  </si>
  <si>
    <t>Video Format</t>
  </si>
  <si>
    <t>Camera Dependent!</t>
  </si>
  <si>
    <t>Visual</t>
  </si>
  <si>
    <t>Examples only shown here.</t>
  </si>
  <si>
    <t>Photometer</t>
  </si>
  <si>
    <t>CCD Drift</t>
  </si>
  <si>
    <t>PC165-DNR</t>
  </si>
  <si>
    <t>Off</t>
  </si>
  <si>
    <t>PC164C</t>
  </si>
  <si>
    <t>AAV-NTSC</t>
  </si>
  <si>
    <t>PC164C-EX</t>
  </si>
  <si>
    <t>x4</t>
  </si>
  <si>
    <t>AAV-PAL</t>
  </si>
  <si>
    <t>Watec 120N</t>
  </si>
  <si>
    <t>x8</t>
  </si>
  <si>
    <t>Watec 120N+</t>
  </si>
  <si>
    <t>Watec 910HX</t>
  </si>
  <si>
    <t>Slow 1</t>
  </si>
  <si>
    <t>Watec 910BD</t>
  </si>
  <si>
    <t>High 6</t>
  </si>
  <si>
    <t>Watec 902H</t>
  </si>
  <si>
    <t>Mintron 12v1C-EX</t>
  </si>
  <si>
    <t>Frame 2</t>
  </si>
  <si>
    <t>Mallincam</t>
  </si>
  <si>
    <t>Frame 64</t>
  </si>
  <si>
    <t>CCD</t>
  </si>
  <si>
    <t>Samsung SBC-2000</t>
  </si>
  <si>
    <t>On/4</t>
  </si>
  <si>
    <t>KPC-350BH</t>
  </si>
  <si>
    <t>LN-300-11673</t>
  </si>
  <si>
    <t>fps</t>
  </si>
  <si>
    <t>Flea 3-03S1 with ADVS</t>
  </si>
  <si>
    <t>Flea 3-03S3 with ADVS</t>
  </si>
  <si>
    <t>automatic</t>
  </si>
  <si>
    <t>Flea 3-28S4M with ADVS</t>
  </si>
  <si>
    <t>Grasshopper Express with ADVS</t>
  </si>
  <si>
    <t>Other/Not sure - Specify in Comments</t>
  </si>
  <si>
    <t>G-Star</t>
  </si>
  <si>
    <t>Table Showing Examples of what should be used in the Free Form text cells on the Data page</t>
  </si>
  <si>
    <t>WAT-120N and WAT-120N+</t>
  </si>
  <si>
    <t>120N</t>
  </si>
  <si>
    <t>120N+</t>
  </si>
  <si>
    <t>Field Delay</t>
  </si>
  <si>
    <t>Time Correction</t>
  </si>
  <si>
    <t>CCIR</t>
  </si>
  <si>
    <t>EIA</t>
  </si>
  <si>
    <t>High 1-5</t>
  </si>
  <si>
    <t>Frame 1</t>
  </si>
  <si>
    <t>Slow 2</t>
  </si>
  <si>
    <t>Frame 4</t>
  </si>
  <si>
    <t>Slow 3</t>
  </si>
  <si>
    <t>Frame 8</t>
  </si>
  <si>
    <t>Slow 4</t>
  </si>
  <si>
    <t>Frame 16</t>
  </si>
  <si>
    <t>Frame 32</t>
  </si>
  <si>
    <t>Slow 6</t>
  </si>
  <si>
    <t>Slow 7</t>
  </si>
  <si>
    <t>Frame 128</t>
  </si>
  <si>
    <t>Slow 8</t>
  </si>
  <si>
    <t>Frame 256</t>
  </si>
  <si>
    <t>Slow 9</t>
  </si>
  <si>
    <t>WAT-910HX and 910BD</t>
  </si>
  <si>
    <t>910HX</t>
  </si>
  <si>
    <t>910BD</t>
  </si>
  <si>
    <t>None</t>
  </si>
  <si>
    <t>2x</t>
  </si>
  <si>
    <t>4x</t>
  </si>
  <si>
    <t>8x</t>
  </si>
  <si>
    <t>16x</t>
  </si>
  <si>
    <t>32x</t>
  </si>
  <si>
    <t>64x</t>
  </si>
  <si>
    <t>128x</t>
  </si>
  <si>
    <t>256x</t>
  </si>
  <si>
    <t>PC-165DNR  (EIA)</t>
  </si>
  <si>
    <t>165DNR</t>
  </si>
  <si>
    <t>Mintron 12V1C-EX (CCIR) and 12V1C-EX (EIA)</t>
  </si>
  <si>
    <t>6x</t>
  </si>
  <si>
    <t>12x</t>
  </si>
  <si>
    <t>24x</t>
  </si>
  <si>
    <t>48x</t>
  </si>
  <si>
    <t>96x</t>
  </si>
  <si>
    <t>Red Integrations should NOT be used</t>
  </si>
  <si>
    <t>Mallincam MCH Plus Color (CCIR) and (EIA)</t>
  </si>
  <si>
    <t>Sense Up</t>
  </si>
  <si>
    <t>x2</t>
  </si>
  <si>
    <t>x6</t>
  </si>
  <si>
    <t>x12</t>
  </si>
  <si>
    <t>x16</t>
  </si>
  <si>
    <t>x24</t>
  </si>
  <si>
    <t>x32</t>
  </si>
  <si>
    <t>x48</t>
  </si>
  <si>
    <t>x64</t>
  </si>
  <si>
    <t>x96</t>
  </si>
  <si>
    <t>x128</t>
  </si>
  <si>
    <t>KIWI + Occular</t>
  </si>
  <si>
    <t>none</t>
  </si>
  <si>
    <t>KIWI + R-OTE</t>
  </si>
  <si>
    <t>IOTA-VTI + Occular</t>
  </si>
  <si>
    <t>IOTA-VTI + R-OTE</t>
  </si>
  <si>
    <t>SCB-2000N  (EIA)</t>
  </si>
  <si>
    <t>10x</t>
  </si>
  <si>
    <t>14x</t>
  </si>
  <si>
    <t>512x</t>
  </si>
  <si>
    <t>Additonal VTI Corrections</t>
  </si>
  <si>
    <t>Occular and R-OTE Integrated Camera Delay Correction Tables</t>
  </si>
  <si>
    <t>Non-Integrating Cameras - NO correction</t>
  </si>
  <si>
    <t>PC-164C-EX2</t>
  </si>
  <si>
    <t>WAT-902H2 Ultimate</t>
  </si>
  <si>
    <t>SK-1004XC</t>
  </si>
  <si>
    <t>Other - List in Comments</t>
  </si>
  <si>
    <t>Minutes</t>
  </si>
  <si>
    <t>Remarks (show integration corrections here)</t>
  </si>
  <si>
    <t>PC-164C</t>
  </si>
  <si>
    <t>No Camera Delay Applied</t>
  </si>
  <si>
    <t>Camera Delay by AOTA applied ---&gt;</t>
  </si>
  <si>
    <t>Camera Delay  by ROTE applied ---&gt;</t>
  </si>
  <si>
    <t>Camera Delay by Occular applied ---&gt;</t>
  </si>
  <si>
    <t>Exposure</t>
  </si>
  <si>
    <t>Apply Integrating camera delay corrections before entering times.  Go to CORRECTIONS page for R-OTE, Occular, and VTI correction values.</t>
  </si>
  <si>
    <t>Some of the cells in row 25 are  free form.  Look at Comments provided.</t>
  </si>
  <si>
    <t>OTA Used:</t>
  </si>
  <si>
    <r>
      <rPr>
        <b/>
        <sz val="10.5"/>
        <rFont val="Arial"/>
        <family val="2"/>
      </rPr>
      <t>S / N</t>
    </r>
    <r>
      <rPr>
        <sz val="14"/>
        <rFont val="Arial"/>
        <family val="2"/>
      </rPr>
      <t xml:space="preserve"> If you have information from AOTA or R-OTE or Occular about the Signal-to-Noise Ratio, place that in the yellow box to the right of S/N= .</t>
    </r>
  </si>
  <si>
    <t>RIO-TNO Prediction ?</t>
  </si>
  <si>
    <t>URAT1    xxx - xxxxxxx</t>
  </si>
  <si>
    <t>No</t>
  </si>
  <si>
    <t>Email all reports, positive or negative, to:   reports@asteroidoccultation.com</t>
  </si>
  <si>
    <t>Integration:</t>
  </si>
  <si>
    <t xml:space="preserve">        Camera Delay</t>
  </si>
  <si>
    <t>Sec</t>
  </si>
  <si>
    <t>Has this been Applied ?</t>
  </si>
  <si>
    <t>V4.1.2.B</t>
  </si>
  <si>
    <t>Exposure Time:</t>
  </si>
  <si>
    <t>Email report to:  john.talbot@xtra.co.nz</t>
  </si>
  <si>
    <t>cc:  Director@occultations.org.nz&gt;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</si>
</sst>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0.000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30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u val="single"/>
      <sz val="14"/>
      <name val="Arial"/>
      <family val="2"/>
    </font>
    <font>
      <sz val="10"/>
      <color indexed="17"/>
      <name val="Arial"/>
      <family val="2"/>
    </font>
    <font>
      <b/>
      <sz val="14"/>
      <color indexed="30"/>
      <name val="Arial"/>
      <family val="2"/>
    </font>
    <font>
      <b/>
      <sz val="12"/>
      <color indexed="17"/>
      <name val="Arial"/>
      <family val="2"/>
    </font>
    <font>
      <sz val="9"/>
      <name val="Tahoma"/>
      <family val="2"/>
    </font>
    <font>
      <b/>
      <sz val="11"/>
      <color indexed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6" fillId="33" borderId="0" xfId="0" applyNumberFormat="1" applyFont="1" applyFill="1" applyAlignment="1" applyProtection="1">
      <alignment horizontal="left" vertical="top"/>
      <protection locked="0"/>
    </xf>
    <xf numFmtId="49" fontId="6" fillId="33" borderId="0" xfId="0" applyNumberFormat="1" applyFont="1" applyFill="1" applyAlignment="1" applyProtection="1">
      <alignment horizontal="left" vertical="top"/>
      <protection/>
    </xf>
    <xf numFmtId="176" fontId="0" fillId="33" borderId="10" xfId="0" applyNumberFormat="1" applyFill="1" applyBorder="1" applyAlignment="1" applyProtection="1">
      <alignment horizontal="right" vertical="center"/>
      <protection locked="0"/>
    </xf>
    <xf numFmtId="176" fontId="0" fillId="33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2" fillId="0" borderId="0" xfId="53" applyFont="1" applyAlignment="1" applyProtection="1">
      <alignment/>
      <protection/>
    </xf>
    <xf numFmtId="0" fontId="21" fillId="0" borderId="0" xfId="53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53" applyFont="1" applyAlignment="1" applyProtection="1">
      <alignment/>
      <protection/>
    </xf>
    <xf numFmtId="0" fontId="26" fillId="0" borderId="0" xfId="53" applyFont="1" applyAlignment="1" applyProtection="1">
      <alignment/>
      <protection/>
    </xf>
    <xf numFmtId="0" fontId="26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13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49" fontId="0" fillId="0" borderId="0" xfId="0" applyNumberForma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53" applyFont="1" applyAlignment="1" applyProtection="1">
      <alignment/>
      <protection/>
    </xf>
    <xf numFmtId="0" fontId="13" fillId="0" borderId="0" xfId="53" applyFont="1" applyAlignment="1" applyProtection="1">
      <alignment/>
      <protection/>
    </xf>
    <xf numFmtId="0" fontId="26" fillId="0" borderId="0" xfId="0" applyFont="1" applyAlignment="1">
      <alignment horizontal="left" vertical="center"/>
    </xf>
    <xf numFmtId="0" fontId="21" fillId="0" borderId="0" xfId="53" applyFont="1" applyAlignment="1" applyProtection="1">
      <alignment/>
      <protection/>
    </xf>
    <xf numFmtId="0" fontId="25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26" fillId="0" borderId="0" xfId="53" applyFont="1" applyAlignment="1" applyProtection="1">
      <alignment horizontal="left"/>
      <protection/>
    </xf>
    <xf numFmtId="0" fontId="21" fillId="0" borderId="0" xfId="53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2" fillId="0" borderId="0" xfId="53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25" fillId="0" borderId="0" xfId="53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2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horizontal="left" vertical="center"/>
      <protection/>
    </xf>
    <xf numFmtId="0" fontId="12" fillId="36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90" fontId="19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190" fontId="19" fillId="35" borderId="0" xfId="0" applyNumberFormat="1" applyFont="1" applyFill="1" applyBorder="1" applyAlignment="1">
      <alignment horizontal="center" vertical="center"/>
    </xf>
    <xf numFmtId="190" fontId="19" fillId="35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190" fontId="0" fillId="0" borderId="16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/>
    </xf>
    <xf numFmtId="190" fontId="0" fillId="0" borderId="18" xfId="0" applyNumberForma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0" fontId="0" fillId="0" borderId="15" xfId="0" applyBorder="1" applyAlignment="1">
      <alignment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172" fontId="0" fillId="37" borderId="0" xfId="0" applyNumberForma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vertical="center"/>
      <protection locked="0"/>
    </xf>
    <xf numFmtId="176" fontId="6" fillId="37" borderId="0" xfId="0" applyNumberFormat="1" applyFont="1" applyFill="1" applyAlignment="1" applyProtection="1">
      <alignment horizontal="right" vertical="center"/>
      <protection locked="0"/>
    </xf>
    <xf numFmtId="176" fontId="6" fillId="37" borderId="0" xfId="0" applyNumberFormat="1" applyFont="1" applyFill="1" applyAlignment="1" applyProtection="1">
      <alignment horizontal="center" vertical="center"/>
      <protection locked="0"/>
    </xf>
    <xf numFmtId="176" fontId="6" fillId="37" borderId="0" xfId="0" applyNumberFormat="1" applyFont="1" applyFill="1" applyAlignment="1" applyProtection="1">
      <alignment horizontal="left" vertical="center"/>
      <protection locked="0"/>
    </xf>
    <xf numFmtId="176" fontId="0" fillId="37" borderId="20" xfId="0" applyNumberFormat="1" applyFill="1" applyBorder="1" applyAlignment="1" applyProtection="1">
      <alignment horizontal="right" vertical="center"/>
      <protection locked="0"/>
    </xf>
    <xf numFmtId="176" fontId="2" fillId="37" borderId="10" xfId="0" applyNumberFormat="1" applyFont="1" applyFill="1" applyBorder="1" applyAlignment="1" applyProtection="1">
      <alignment horizontal="right" vertical="center"/>
      <protection locked="0"/>
    </xf>
    <xf numFmtId="176" fontId="0" fillId="37" borderId="10" xfId="0" applyNumberFormat="1" applyFill="1" applyBorder="1" applyAlignment="1" applyProtection="1">
      <alignment horizontal="right" vertical="center"/>
      <protection locked="0"/>
    </xf>
    <xf numFmtId="176" fontId="0" fillId="37" borderId="10" xfId="0" applyNumberFormat="1" applyFill="1" applyBorder="1" applyAlignment="1" applyProtection="1">
      <alignment horizontal="center" vertical="center"/>
      <protection locked="0"/>
    </xf>
    <xf numFmtId="176" fontId="2" fillId="37" borderId="10" xfId="0" applyNumberFormat="1" applyFont="1" applyFill="1" applyBorder="1" applyAlignment="1" applyProtection="1">
      <alignment horizontal="center" vertical="center"/>
      <protection locked="0"/>
    </xf>
    <xf numFmtId="176" fontId="0" fillId="37" borderId="20" xfId="0" applyNumberFormat="1" applyFill="1" applyBorder="1" applyAlignment="1" applyProtection="1">
      <alignment horizontal="center" vertical="center"/>
      <protection locked="0"/>
    </xf>
    <xf numFmtId="182" fontId="0" fillId="37" borderId="21" xfId="0" applyNumberFormat="1" applyFont="1" applyFill="1" applyBorder="1" applyAlignment="1" applyProtection="1">
      <alignment horizontal="center" vertical="center"/>
      <protection locked="0"/>
    </xf>
    <xf numFmtId="1" fontId="0" fillId="38" borderId="16" xfId="0" applyNumberFormat="1" applyFill="1" applyBorder="1" applyAlignment="1" applyProtection="1">
      <alignment horizontal="center" vertic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190" fontId="0" fillId="39" borderId="0" xfId="0" applyNumberFormat="1" applyFill="1" applyAlignment="1" applyProtection="1">
      <alignment horizontal="center"/>
      <protection locked="0"/>
    </xf>
    <xf numFmtId="49" fontId="20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33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6" fillId="35" borderId="23" xfId="0" applyFont="1" applyFill="1" applyBorder="1" applyAlignment="1" applyProtection="1">
      <alignment horizontal="left" indent="3"/>
      <protection locked="0"/>
    </xf>
    <xf numFmtId="172" fontId="0" fillId="37" borderId="0" xfId="0" applyNumberFormat="1" applyFill="1" applyBorder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6" fillId="37" borderId="24" xfId="0" applyNumberFormat="1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6" fillId="33" borderId="20" xfId="0" applyNumberFormat="1" applyFont="1" applyFill="1" applyBorder="1" applyAlignment="1" applyProtection="1">
      <alignment horizontal="left" vertical="center" indent="1"/>
      <protection locked="0"/>
    </xf>
    <xf numFmtId="0" fontId="6" fillId="35" borderId="0" xfId="0" applyFont="1" applyFill="1" applyAlignment="1" applyProtection="1">
      <alignment horizontal="left" vertical="center" indent="1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left" vertic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40" borderId="0" xfId="0" applyFont="1" applyFill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79" fontId="0" fillId="37" borderId="10" xfId="0" applyNumberFormat="1" applyFill="1" applyBorder="1" applyAlignment="1" applyProtection="1">
      <alignment horizontal="left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35" borderId="0" xfId="0" applyFont="1" applyFill="1" applyAlignment="1" applyProtection="1">
      <alignment horizontal="center" vertical="center"/>
      <protection locked="0"/>
    </xf>
    <xf numFmtId="182" fontId="0" fillId="37" borderId="10" xfId="0" applyNumberFormat="1" applyFont="1" applyFill="1" applyBorder="1" applyAlignment="1" applyProtection="1">
      <alignment horizontal="center" vertical="center"/>
      <protection locked="0"/>
    </xf>
    <xf numFmtId="179" fontId="0" fillId="37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  <protection/>
    </xf>
    <xf numFmtId="179" fontId="2" fillId="37" borderId="10" xfId="0" applyNumberFormat="1" applyFont="1" applyFill="1" applyBorder="1" applyAlignment="1" applyProtection="1">
      <alignment horizontal="left" vertical="center"/>
      <protection locked="0"/>
    </xf>
    <xf numFmtId="179" fontId="0" fillId="33" borderId="1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6" fillId="35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3" fillId="37" borderId="0" xfId="0" applyNumberFormat="1" applyFont="1" applyFill="1" applyAlignment="1" applyProtection="1">
      <alignment horizontal="left" vertical="center" indent="1"/>
      <protection locked="0"/>
    </xf>
    <xf numFmtId="0" fontId="13" fillId="37" borderId="0" xfId="0" applyNumberFormat="1" applyFont="1" applyFill="1" applyAlignment="1" applyProtection="1">
      <alignment horizontal="left" vertical="center" indent="1"/>
      <protection locked="0"/>
    </xf>
    <xf numFmtId="0" fontId="12" fillId="0" borderId="0" xfId="0" applyFont="1" applyFill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181" fontId="6" fillId="37" borderId="0" xfId="0" applyNumberFormat="1" applyFont="1" applyFill="1" applyAlignment="1" applyProtection="1">
      <alignment horizontal="left" vertical="center" indent="1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13" fillId="37" borderId="0" xfId="0" applyFont="1" applyFill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35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7" borderId="0" xfId="53" applyFill="1" applyAlignment="1" applyProtection="1">
      <alignment horizontal="left" vertical="center" indent="1"/>
      <protection locked="0"/>
    </xf>
    <xf numFmtId="49" fontId="6" fillId="3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28" fillId="35" borderId="25" xfId="0" applyFont="1" applyFill="1" applyBorder="1" applyAlignment="1" applyProtection="1">
      <alignment horizontal="left" vertical="center" indent="1"/>
      <protection locked="0"/>
    </xf>
    <xf numFmtId="0" fontId="6" fillId="35" borderId="25" xfId="0" applyFont="1" applyFill="1" applyBorder="1" applyAlignment="1" applyProtection="1">
      <alignment horizontal="left" vertical="center" indent="1"/>
      <protection locked="0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28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right" vertical="center"/>
      <protection/>
    </xf>
    <xf numFmtId="1" fontId="13" fillId="35" borderId="0" xfId="0" applyNumberFormat="1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3"/>
    </xf>
    <xf numFmtId="0" fontId="23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3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2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ro\RepLoaders\20150426_55576_Amycus_4UCAC_284-157688-\20150426_55576_Amycus_4UCAC_284-157688-Han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ATA"/>
      <sheetName val="TABLES"/>
    </sheetNames>
    <sheetDataSet>
      <sheetData sheetId="2">
        <row r="36">
          <cell r="D36" t="str">
            <v>yes</v>
          </cell>
        </row>
        <row r="37">
          <cell r="D37" t="str">
            <v>no</v>
          </cell>
        </row>
        <row r="38">
          <cell r="D38" t="str">
            <v>maybe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gl.at/ausruest/vid_tim/vid_tim1.htm" TargetMode="External" /><Relationship Id="rId2" Type="http://schemas.openxmlformats.org/officeDocument/2006/relationships/hyperlink" Target="ttp://www.asteroidoccultation.com/observations/NA/Analysis%20of%20Camera%20Delay%20Corrections.pdf" TargetMode="External" /><Relationship Id="rId3" Type="http://schemas.openxmlformats.org/officeDocument/2006/relationships/hyperlink" Target="http://www.asteroidoccultation.com/observations/NA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A1:X163"/>
  <sheetViews>
    <sheetView showFormulas="1"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86.57421875" style="0" customWidth="1"/>
  </cols>
  <sheetData>
    <row r="1" spans="2:17" ht="30" customHeight="1">
      <c r="B1" s="115" t="s">
        <v>129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16"/>
      <c r="O1" s="116"/>
      <c r="P1" s="116"/>
      <c r="Q1" s="116"/>
    </row>
    <row r="2" spans="2:17" ht="19.5" customHeight="1">
      <c r="B2" s="56" t="s">
        <v>139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</row>
    <row r="3" spans="2:17" ht="19.5" customHeight="1">
      <c r="B3" s="56" t="s">
        <v>237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7"/>
      <c r="P3" s="57"/>
      <c r="Q3" s="57"/>
    </row>
    <row r="4" spans="2:17" ht="19.5" customHeight="1">
      <c r="B4" s="56" t="s">
        <v>174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57"/>
      <c r="P4" s="57"/>
      <c r="Q4" s="57"/>
    </row>
    <row r="5" spans="2:17" ht="19.5" customHeight="1">
      <c r="B5" s="56" t="s">
        <v>238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7"/>
      <c r="P5" s="57"/>
      <c r="Q5" s="57"/>
    </row>
    <row r="6" spans="2:17" ht="19.5" customHeight="1">
      <c r="B6" s="103" t="s">
        <v>206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9.5" customHeight="1">
      <c r="B7" s="129" t="s">
        <v>274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7"/>
      <c r="P7" s="57"/>
      <c r="Q7" s="57"/>
    </row>
    <row r="8" spans="2:17" ht="19.5" customHeight="1">
      <c r="B8" s="130" t="s">
        <v>275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7"/>
      <c r="P8" s="57"/>
      <c r="Q8" s="57"/>
    </row>
    <row r="9" spans="2:17" ht="19.5" customHeight="1">
      <c r="B9" s="190" t="s">
        <v>273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56"/>
      <c r="N9" s="57"/>
      <c r="O9" s="57"/>
      <c r="P9" s="57"/>
      <c r="Q9" s="57"/>
    </row>
    <row r="10" spans="2:17" ht="19.5" customHeight="1">
      <c r="B10" s="56" t="s">
        <v>140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</row>
    <row r="11" spans="2:17" ht="19.5" customHeight="1">
      <c r="B11" s="56" t="s">
        <v>130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7"/>
      <c r="Q11" s="57"/>
    </row>
    <row r="12" spans="2:17" ht="19.5" customHeight="1">
      <c r="B12" s="56" t="s">
        <v>276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7"/>
      <c r="P12" s="57"/>
      <c r="Q12" s="57"/>
    </row>
    <row r="13" spans="2:17" ht="19.5" customHeight="1">
      <c r="B13" s="56" t="s">
        <v>277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7"/>
      <c r="P13" s="57"/>
      <c r="Q13" s="57"/>
    </row>
    <row r="14" spans="2:17" ht="19.5" customHeight="1">
      <c r="B14" s="56" t="s">
        <v>239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7"/>
      <c r="P14" s="57"/>
      <c r="Q14" s="57"/>
    </row>
    <row r="15" spans="2:17" ht="19.5" customHeight="1">
      <c r="B15" s="56" t="s">
        <v>147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7"/>
      <c r="P15" s="57"/>
      <c r="Q15" s="57"/>
    </row>
    <row r="16" spans="2:17" ht="19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7"/>
      <c r="Q16" s="57"/>
    </row>
    <row r="17" spans="2:17" ht="19.5" customHeight="1">
      <c r="B17" s="56" t="s">
        <v>196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</row>
    <row r="18" spans="2:17" ht="19.5" customHeight="1">
      <c r="B18" s="66" t="s">
        <v>207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</row>
    <row r="19" spans="2:17" ht="19.5" customHeight="1">
      <c r="B19" s="56" t="s">
        <v>141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7"/>
      <c r="Q19" s="57"/>
    </row>
    <row r="20" spans="2:17" ht="19.5" customHeight="1">
      <c r="B20" s="56" t="s">
        <v>240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7"/>
      <c r="Q20" s="57"/>
    </row>
    <row r="21" spans="2:17" ht="19.5" customHeight="1">
      <c r="B21" s="56" t="s">
        <v>197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</row>
    <row r="22" spans="2:17" ht="19.5" customHeight="1">
      <c r="B22" s="56" t="s">
        <v>241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7"/>
      <c r="P22" s="57"/>
      <c r="Q22" s="57"/>
    </row>
    <row r="23" spans="2:17" ht="19.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7"/>
      <c r="Q23" s="57"/>
    </row>
    <row r="24" spans="2:17" ht="19.5" customHeight="1">
      <c r="B24" s="56" t="s">
        <v>208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7"/>
      <c r="P24" s="57"/>
      <c r="Q24" s="57"/>
    </row>
    <row r="25" spans="2:17" ht="19.5" customHeight="1">
      <c r="B25" s="56" t="s">
        <v>242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7"/>
      <c r="P25" s="57"/>
      <c r="Q25" s="57"/>
    </row>
    <row r="26" spans="2:17" ht="19.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7"/>
      <c r="P26" s="57"/>
      <c r="Q26" s="57"/>
    </row>
    <row r="27" spans="2:17" ht="19.5" customHeight="1">
      <c r="B27" s="56" t="s">
        <v>209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7"/>
      <c r="P27" s="57"/>
      <c r="Q27" s="57"/>
    </row>
    <row r="28" spans="2:17" ht="19.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7"/>
      <c r="P28" s="57"/>
      <c r="Q28" s="57"/>
    </row>
    <row r="29" spans="2:17" ht="19.5" customHeight="1">
      <c r="B29" s="56" t="s">
        <v>210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7"/>
      <c r="P29" s="57"/>
      <c r="Q29" s="57"/>
    </row>
    <row r="30" spans="2:17" ht="19.5" customHeight="1">
      <c r="B30" s="56" t="s">
        <v>211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7"/>
      <c r="P30" s="57"/>
      <c r="Q30" s="57"/>
    </row>
    <row r="31" spans="2:17" ht="19.5" customHeight="1">
      <c r="B31" s="56" t="s">
        <v>212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7"/>
      <c r="P31" s="57"/>
      <c r="Q31" s="57"/>
    </row>
    <row r="32" spans="1:17" ht="19.5" customHeight="1">
      <c r="A32" s="73"/>
      <c r="B32" s="56" t="s">
        <v>286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ht="19.5" customHeight="1">
      <c r="B33" s="56" t="s">
        <v>198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7"/>
      <c r="P33" s="57"/>
      <c r="Q33" s="57"/>
    </row>
    <row r="34" spans="2:17" ht="19.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7"/>
      <c r="P34" s="57"/>
      <c r="Q34" s="57"/>
    </row>
    <row r="35" spans="2:17" ht="19.5" customHeight="1">
      <c r="B35" s="66" t="s">
        <v>213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57"/>
    </row>
    <row r="36" spans="2:17" ht="19.5" customHeight="1">
      <c r="B36" s="66" t="s">
        <v>243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57"/>
      <c r="P36" s="57"/>
      <c r="Q36" s="57"/>
    </row>
    <row r="37" spans="2:17" ht="19.5" customHeight="1">
      <c r="B37" s="56" t="s">
        <v>244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7"/>
      <c r="P37" s="57"/>
      <c r="Q37" s="57"/>
    </row>
    <row r="38" spans="2:17" ht="19.5" customHeight="1">
      <c r="B38" s="56" t="s">
        <v>201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57"/>
      <c r="P38" s="57"/>
      <c r="Q38" s="57"/>
    </row>
    <row r="39" spans="2:17" ht="19.5" customHeight="1">
      <c r="B39" s="56" t="s">
        <v>202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7"/>
      <c r="P39" s="57"/>
      <c r="Q39" s="57"/>
    </row>
    <row r="40" spans="2:17" ht="19.5" customHeight="1">
      <c r="B40" s="56" t="s">
        <v>203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7"/>
      <c r="P40" s="57"/>
      <c r="Q40" s="57"/>
    </row>
    <row r="41" spans="2:17" ht="19.5" customHeight="1">
      <c r="B41" s="66" t="s">
        <v>214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</row>
    <row r="42" spans="2:17" ht="19.5" customHeight="1">
      <c r="B42" s="56" t="s">
        <v>215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</row>
    <row r="43" spans="2:17" ht="19.5" customHeight="1">
      <c r="B43" s="56" t="s">
        <v>142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</row>
    <row r="44" spans="2:17" ht="19.5" customHeight="1">
      <c r="B44" s="56" t="s">
        <v>143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7"/>
      <c r="P44" s="57"/>
      <c r="Q44" s="57"/>
    </row>
    <row r="45" spans="2:17" ht="19.5" customHeight="1">
      <c r="B45" s="56" t="s">
        <v>216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7"/>
      <c r="P45" s="57"/>
      <c r="Q45" s="57"/>
    </row>
    <row r="46" spans="2:17" ht="19.5" customHeight="1">
      <c r="B46" s="103" t="s">
        <v>217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 ht="19.5" customHeight="1">
      <c r="B47" s="56" t="s">
        <v>218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7"/>
      <c r="P47" s="57"/>
      <c r="Q47" s="57"/>
    </row>
    <row r="48" spans="2:17" ht="19.5" customHeight="1">
      <c r="B48" s="56" t="s">
        <v>245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7"/>
      <c r="P48" s="57"/>
      <c r="Q48" s="57"/>
    </row>
    <row r="49" spans="2:17" ht="19.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7"/>
      <c r="P49" s="57"/>
      <c r="Q49" s="57"/>
    </row>
    <row r="50" spans="2:17" ht="19.5" customHeight="1">
      <c r="B50" s="66" t="s">
        <v>219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</row>
    <row r="51" spans="2:17" ht="19.5" customHeight="1">
      <c r="B51" s="56" t="s">
        <v>220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57"/>
      <c r="P51" s="57"/>
      <c r="Q51" s="57"/>
    </row>
    <row r="52" spans="2:17" ht="19.5" customHeight="1">
      <c r="B52" s="56" t="s">
        <v>221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</row>
    <row r="53" spans="2:17" ht="19.5" customHeight="1">
      <c r="B53" s="56" t="s">
        <v>222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7"/>
      <c r="P53" s="57"/>
      <c r="Q53" s="57"/>
    </row>
    <row r="54" spans="2:17" ht="19.5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7"/>
      <c r="P54" s="57"/>
      <c r="Q54" s="57"/>
    </row>
    <row r="55" spans="2:17" ht="19.5" customHeight="1">
      <c r="B55" s="66" t="s">
        <v>246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57"/>
      <c r="P55" s="57"/>
      <c r="Q55" s="57"/>
    </row>
    <row r="56" spans="2:17" ht="19.5" customHeight="1">
      <c r="B56" s="6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  <c r="Q56" s="57"/>
    </row>
    <row r="57" spans="1:17" ht="19.5" customHeight="1">
      <c r="A57" s="111" t="s">
        <v>279</v>
      </c>
      <c r="B57" s="65" t="s">
        <v>285</v>
      </c>
      <c r="C57" s="65"/>
      <c r="D57" s="65"/>
      <c r="E57" s="65"/>
      <c r="F57" s="65"/>
      <c r="G57" s="65"/>
      <c r="H57" s="65"/>
      <c r="I57" s="65"/>
      <c r="J57" s="65"/>
      <c r="K57" s="61"/>
      <c r="L57" s="61"/>
      <c r="M57" s="61"/>
      <c r="N57" s="62"/>
      <c r="O57" s="62"/>
      <c r="P57" s="62"/>
      <c r="Q57" s="62"/>
    </row>
    <row r="58" spans="1:17" ht="19.5" customHeight="1">
      <c r="A58" s="112"/>
      <c r="B58" s="65" t="s">
        <v>247</v>
      </c>
      <c r="C58" s="65"/>
      <c r="D58" s="65"/>
      <c r="E58" s="65"/>
      <c r="F58" s="65"/>
      <c r="G58" s="65"/>
      <c r="H58" s="65"/>
      <c r="I58" s="65"/>
      <c r="J58" s="65"/>
      <c r="K58" s="61"/>
      <c r="L58" s="61"/>
      <c r="M58" s="61"/>
      <c r="N58" s="62"/>
      <c r="O58" s="62"/>
      <c r="P58" s="62"/>
      <c r="Q58" s="62"/>
    </row>
    <row r="59" spans="1:17" ht="25.5" customHeight="1">
      <c r="A59" s="112"/>
      <c r="B59" s="65" t="s">
        <v>223</v>
      </c>
      <c r="C59" s="65"/>
      <c r="D59" s="65"/>
      <c r="E59" s="65"/>
      <c r="F59" s="65"/>
      <c r="G59" s="65"/>
      <c r="H59" s="65"/>
      <c r="I59" s="65"/>
      <c r="J59" s="65"/>
      <c r="K59" s="61"/>
      <c r="L59" s="61"/>
      <c r="M59" s="61"/>
      <c r="N59" s="62"/>
      <c r="O59" s="62"/>
      <c r="P59" s="62"/>
      <c r="Q59" s="62"/>
    </row>
    <row r="60" spans="1:17" ht="25.5" customHeight="1">
      <c r="A60" s="112"/>
      <c r="B60" s="65" t="s">
        <v>267</v>
      </c>
      <c r="C60" s="65"/>
      <c r="D60" s="65"/>
      <c r="E60" s="65"/>
      <c r="F60" s="65"/>
      <c r="G60" s="65"/>
      <c r="H60" s="65"/>
      <c r="I60" s="65"/>
      <c r="J60" s="65"/>
      <c r="K60" s="61"/>
      <c r="L60" s="61"/>
      <c r="M60" s="61"/>
      <c r="N60" s="62"/>
      <c r="O60" s="62"/>
      <c r="P60" s="62"/>
      <c r="Q60" s="62"/>
    </row>
    <row r="61" spans="1:17" ht="81" customHeight="1">
      <c r="A61" s="112"/>
      <c r="B61" s="123" t="s">
        <v>268</v>
      </c>
      <c r="C61" s="65"/>
      <c r="D61" s="65"/>
      <c r="E61" s="65"/>
      <c r="F61" s="65"/>
      <c r="G61" s="65"/>
      <c r="H61" s="65"/>
      <c r="I61" s="65"/>
      <c r="J61" s="65"/>
      <c r="K61" s="61"/>
      <c r="L61" s="61"/>
      <c r="M61" s="61"/>
      <c r="N61" s="62"/>
      <c r="O61" s="62"/>
      <c r="P61" s="62"/>
      <c r="Q61" s="62"/>
    </row>
    <row r="62" spans="1:17" ht="25.5" customHeight="1">
      <c r="A62" s="112"/>
      <c r="B62" s="65" t="s">
        <v>224</v>
      </c>
      <c r="C62" s="65"/>
      <c r="D62" s="65"/>
      <c r="E62" s="65"/>
      <c r="F62" s="65"/>
      <c r="G62" s="65"/>
      <c r="H62" s="65"/>
      <c r="I62" s="65"/>
      <c r="J62" s="65"/>
      <c r="K62" s="61"/>
      <c r="L62" s="61"/>
      <c r="M62" s="61"/>
      <c r="N62" s="62"/>
      <c r="O62" s="62"/>
      <c r="P62" s="62"/>
      <c r="Q62" s="62"/>
    </row>
    <row r="63" spans="1:17" ht="25.5" customHeight="1">
      <c r="A63" s="112"/>
      <c r="B63" s="65" t="s">
        <v>204</v>
      </c>
      <c r="C63" s="65"/>
      <c r="D63" s="65"/>
      <c r="E63" s="65"/>
      <c r="F63" s="65"/>
      <c r="G63" s="65"/>
      <c r="H63" s="65"/>
      <c r="I63" s="65"/>
      <c r="J63" s="65"/>
      <c r="K63" s="61"/>
      <c r="L63" s="61"/>
      <c r="M63" s="61"/>
      <c r="N63" s="62"/>
      <c r="O63" s="62"/>
      <c r="P63" s="62"/>
      <c r="Q63" s="62"/>
    </row>
    <row r="64" spans="1:17" ht="25.5" customHeight="1">
      <c r="A64" s="112"/>
      <c r="B64" s="61" t="s">
        <v>254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2"/>
    </row>
    <row r="65" spans="2:17" ht="25.5" customHeight="1">
      <c r="B65" s="117" t="s">
        <v>248</v>
      </c>
      <c r="C65" s="114"/>
      <c r="D65" s="114"/>
      <c r="E65" s="114"/>
      <c r="F65" s="114"/>
      <c r="G65" s="114"/>
      <c r="H65" s="114"/>
      <c r="I65" s="114"/>
      <c r="K65" s="61"/>
      <c r="L65" s="61"/>
      <c r="M65" s="61"/>
      <c r="N65" s="62"/>
      <c r="O65" s="62"/>
      <c r="P65" s="62"/>
      <c r="Q65" s="62"/>
    </row>
    <row r="66" spans="2:17" ht="25.5" customHeight="1">
      <c r="B66" s="117" t="s">
        <v>253</v>
      </c>
      <c r="C66" s="114"/>
      <c r="D66" s="114"/>
      <c r="E66" s="114"/>
      <c r="F66" s="114"/>
      <c r="G66" s="114"/>
      <c r="H66" s="114"/>
      <c r="I66" s="114"/>
      <c r="K66" s="61"/>
      <c r="L66" s="61"/>
      <c r="M66" s="61"/>
      <c r="N66" s="62"/>
      <c r="O66" s="62"/>
      <c r="P66" s="62"/>
      <c r="Q66" s="62"/>
    </row>
    <row r="67" spans="2:17" ht="25.5" customHeight="1">
      <c r="B67" s="117"/>
      <c r="C67" s="114"/>
      <c r="D67" s="114"/>
      <c r="E67" s="114"/>
      <c r="F67" s="114"/>
      <c r="G67" s="114"/>
      <c r="H67" s="114"/>
      <c r="I67" s="114"/>
      <c r="K67" s="61"/>
      <c r="L67" s="61"/>
      <c r="M67" s="61"/>
      <c r="N67" s="62"/>
      <c r="O67" s="62"/>
      <c r="P67" s="62"/>
      <c r="Q67" s="62"/>
    </row>
    <row r="68" spans="1:17" ht="19.5" customHeight="1">
      <c r="A68" s="112"/>
      <c r="B68" s="93" t="s">
        <v>173</v>
      </c>
      <c r="K68" s="61"/>
      <c r="L68" s="61"/>
      <c r="M68" s="61"/>
      <c r="N68" s="62"/>
      <c r="O68" s="62"/>
      <c r="P68" s="62"/>
      <c r="Q68" s="62"/>
    </row>
    <row r="69" spans="1:17" ht="19.5" customHeight="1">
      <c r="A69" s="112"/>
      <c r="B69" s="80" t="s">
        <v>280</v>
      </c>
      <c r="K69" s="61"/>
      <c r="L69" s="61"/>
      <c r="M69" s="61"/>
      <c r="N69" s="62"/>
      <c r="O69" s="62"/>
      <c r="P69" s="62"/>
      <c r="Q69" s="62"/>
    </row>
    <row r="70" spans="1:17" ht="19.5" customHeight="1">
      <c r="A70" s="119"/>
      <c r="B70" s="118" t="s">
        <v>281</v>
      </c>
      <c r="L70" s="61"/>
      <c r="M70" s="61"/>
      <c r="N70" s="62"/>
      <c r="O70" s="62"/>
      <c r="P70" s="62"/>
      <c r="Q70" s="62"/>
    </row>
    <row r="71" spans="1:17" ht="19.5" customHeight="1">
      <c r="A71" s="119"/>
      <c r="B71" s="113" t="s">
        <v>282</v>
      </c>
      <c r="L71" s="61"/>
      <c r="M71" s="61"/>
      <c r="N71" s="62"/>
      <c r="O71" s="62"/>
      <c r="P71" s="62"/>
      <c r="Q71" s="62"/>
    </row>
    <row r="72" spans="1:17" ht="19.5" customHeight="1">
      <c r="A72" s="120"/>
      <c r="B72" s="113" t="s">
        <v>283</v>
      </c>
      <c r="L72" s="61"/>
      <c r="M72" s="61"/>
      <c r="N72" s="62"/>
      <c r="O72" s="62"/>
      <c r="P72" s="62"/>
      <c r="Q72" s="62"/>
    </row>
    <row r="73" spans="1:17" ht="19.5" customHeight="1">
      <c r="A73" s="120"/>
      <c r="B73" s="121" t="s">
        <v>249</v>
      </c>
      <c r="L73" s="61"/>
      <c r="M73" s="61"/>
      <c r="N73" s="62"/>
      <c r="O73" s="62"/>
      <c r="P73" s="62"/>
      <c r="Q73" s="62"/>
    </row>
    <row r="74" spans="1:17" ht="19.5" customHeight="1">
      <c r="A74" s="92"/>
      <c r="B74" s="113" t="s">
        <v>205</v>
      </c>
      <c r="L74" s="61"/>
      <c r="M74" s="61"/>
      <c r="N74" s="62"/>
      <c r="O74" s="62"/>
      <c r="P74" s="62"/>
      <c r="Q74" s="62"/>
    </row>
    <row r="75" spans="2:17" ht="19.5" customHeight="1">
      <c r="B75" s="80" t="s">
        <v>169</v>
      </c>
      <c r="L75" s="61"/>
      <c r="M75" s="61"/>
      <c r="N75" s="62"/>
      <c r="O75" s="62"/>
      <c r="P75" s="62"/>
      <c r="Q75" s="62"/>
    </row>
    <row r="76" spans="2:17" ht="19.5" customHeight="1">
      <c r="B76" s="93" t="s">
        <v>250</v>
      </c>
      <c r="L76" s="61"/>
      <c r="M76" s="61"/>
      <c r="N76" s="62"/>
      <c r="O76" s="62"/>
      <c r="P76" s="62"/>
      <c r="Q76" s="62"/>
    </row>
    <row r="77" spans="1:17" ht="19.5" customHeight="1">
      <c r="A77" s="69"/>
      <c r="B77" s="80" t="s">
        <v>170</v>
      </c>
      <c r="L77" s="61"/>
      <c r="M77" s="61"/>
      <c r="N77" s="62"/>
      <c r="O77" s="62"/>
      <c r="P77" s="62"/>
      <c r="Q77" s="62"/>
    </row>
    <row r="78" spans="1:17" ht="19.5" customHeight="1">
      <c r="A78" s="69"/>
      <c r="B78" s="65" t="s">
        <v>251</v>
      </c>
      <c r="L78" s="61"/>
      <c r="M78" s="61"/>
      <c r="N78" s="62"/>
      <c r="O78" s="62"/>
      <c r="P78" s="62"/>
      <c r="Q78" s="62"/>
    </row>
    <row r="79" spans="1:17" ht="19.5" customHeight="1">
      <c r="A79" s="69"/>
      <c r="B79" s="65" t="s">
        <v>252</v>
      </c>
      <c r="L79" s="61"/>
      <c r="M79" s="61"/>
      <c r="N79" s="62"/>
      <c r="O79" s="62"/>
      <c r="P79" s="62"/>
      <c r="Q79" s="62"/>
    </row>
    <row r="80" spans="1:17" ht="19.5" customHeight="1">
      <c r="A80" s="69"/>
      <c r="B80" s="67" t="s">
        <v>255</v>
      </c>
      <c r="L80" s="61"/>
      <c r="M80" s="61"/>
      <c r="N80" s="62"/>
      <c r="O80" s="62"/>
      <c r="P80" s="62"/>
      <c r="Q80" s="62"/>
    </row>
    <row r="81" spans="1:17" ht="19.5" customHeight="1">
      <c r="A81" s="69"/>
      <c r="B81" s="113" t="s">
        <v>278</v>
      </c>
      <c r="E81" s="113"/>
      <c r="F81" s="113"/>
      <c r="G81" s="113"/>
      <c r="H81" s="113"/>
      <c r="I81" s="113"/>
      <c r="J81" s="113"/>
      <c r="K81" s="113"/>
      <c r="L81" s="61"/>
      <c r="M81" s="61"/>
      <c r="N81" s="62"/>
      <c r="O81" s="62"/>
      <c r="P81" s="62"/>
      <c r="Q81" s="62"/>
    </row>
    <row r="82" spans="1:17" ht="19.5" customHeight="1">
      <c r="A82" s="69"/>
      <c r="B82" s="71" t="s">
        <v>175</v>
      </c>
      <c r="D82" s="113"/>
      <c r="E82" s="113"/>
      <c r="F82" s="113"/>
      <c r="G82" s="113"/>
      <c r="H82" s="113"/>
      <c r="I82" s="113"/>
      <c r="J82" s="113"/>
      <c r="K82" s="113"/>
      <c r="L82" s="61"/>
      <c r="M82" s="61"/>
      <c r="N82" s="62"/>
      <c r="O82" s="62"/>
      <c r="P82" s="62"/>
      <c r="Q82" s="62"/>
    </row>
    <row r="83" spans="1:17" ht="19.5" customHeight="1">
      <c r="A83" s="69"/>
      <c r="B83" s="113" t="s">
        <v>189</v>
      </c>
      <c r="E83" s="113"/>
      <c r="F83" s="113"/>
      <c r="G83" s="113"/>
      <c r="H83" s="113"/>
      <c r="I83" s="113"/>
      <c r="J83" s="113"/>
      <c r="K83" s="113"/>
      <c r="L83" s="61"/>
      <c r="M83" s="61"/>
      <c r="N83" s="62"/>
      <c r="O83" s="62"/>
      <c r="P83" s="62"/>
      <c r="Q83" s="62"/>
    </row>
    <row r="84" spans="1:17" ht="19.5" customHeight="1">
      <c r="A84" s="69"/>
      <c r="B84" s="113" t="s">
        <v>256</v>
      </c>
      <c r="E84" s="113"/>
      <c r="F84" s="113"/>
      <c r="G84" s="113"/>
      <c r="H84" s="113"/>
      <c r="I84" s="113"/>
      <c r="J84" s="113"/>
      <c r="K84" s="61"/>
      <c r="L84" s="61"/>
      <c r="M84" s="61"/>
      <c r="N84" s="62"/>
      <c r="O84" s="62"/>
      <c r="P84" s="62"/>
      <c r="Q84" s="62"/>
    </row>
    <row r="85" spans="1:17" ht="19.5" customHeight="1">
      <c r="A85" s="69"/>
      <c r="B85" s="71" t="s">
        <v>284</v>
      </c>
      <c r="E85" s="71"/>
      <c r="F85" s="71"/>
      <c r="G85" s="71"/>
      <c r="H85" s="71"/>
      <c r="I85" s="71"/>
      <c r="J85" s="71"/>
      <c r="K85" s="71"/>
      <c r="L85" s="61"/>
      <c r="M85" s="61"/>
      <c r="N85" s="62"/>
      <c r="O85" s="62"/>
      <c r="P85" s="62"/>
      <c r="Q85" s="62"/>
    </row>
    <row r="86" spans="1:17" ht="19.5" customHeight="1">
      <c r="A86" s="69"/>
      <c r="B86" s="71" t="s">
        <v>258</v>
      </c>
      <c r="E86" s="71"/>
      <c r="F86" s="71"/>
      <c r="G86" s="71"/>
      <c r="H86" s="71"/>
      <c r="I86" s="71"/>
      <c r="J86" s="71"/>
      <c r="K86" s="61"/>
      <c r="L86" s="61"/>
      <c r="M86" s="61"/>
      <c r="N86" s="62"/>
      <c r="O86" s="62"/>
      <c r="P86" s="62"/>
      <c r="Q86" s="62"/>
    </row>
    <row r="87" spans="1:17" ht="19.5" customHeight="1">
      <c r="A87" s="69"/>
      <c r="B87" s="122"/>
      <c r="D87" s="113"/>
      <c r="E87" s="113"/>
      <c r="F87" s="113"/>
      <c r="G87" s="113"/>
      <c r="H87" s="113"/>
      <c r="I87" s="113"/>
      <c r="J87" s="113"/>
      <c r="K87" s="113"/>
      <c r="L87" s="61"/>
      <c r="M87" s="61"/>
      <c r="N87" s="62"/>
      <c r="O87" s="62"/>
      <c r="P87" s="62"/>
      <c r="Q87" s="62"/>
    </row>
    <row r="88" spans="1:17" ht="19.5" customHeight="1">
      <c r="A88" s="92"/>
      <c r="B88" s="122"/>
      <c r="D88" s="97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62"/>
      <c r="P88" s="62"/>
      <c r="Q88" s="62"/>
    </row>
    <row r="89" spans="1:17" ht="19.5" customHeight="1">
      <c r="A89" s="69"/>
      <c r="B89" s="70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62"/>
      <c r="P89" s="62"/>
      <c r="Q89" s="62"/>
    </row>
    <row r="90" spans="1:17" ht="19.5" customHeight="1">
      <c r="A90" s="69"/>
      <c r="B90" s="72" t="s">
        <v>171</v>
      </c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2"/>
      <c r="P90" s="62"/>
      <c r="Q90" s="62"/>
    </row>
    <row r="91" spans="1:17" ht="19.5" customHeight="1">
      <c r="A91" s="69"/>
      <c r="E91" s="61"/>
      <c r="F91" s="61"/>
      <c r="G91" s="61"/>
      <c r="H91" s="61"/>
      <c r="I91" s="61"/>
      <c r="J91" s="61"/>
      <c r="K91" s="61"/>
      <c r="L91" s="61"/>
      <c r="M91" s="61"/>
      <c r="N91" s="62"/>
      <c r="O91" s="62"/>
      <c r="P91" s="62"/>
      <c r="Q91" s="62"/>
    </row>
    <row r="92" spans="1:17" ht="19.5" customHeight="1">
      <c r="A92" s="69"/>
      <c r="B92" s="72" t="s">
        <v>172</v>
      </c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2"/>
      <c r="P92" s="62"/>
      <c r="Q92" s="62"/>
    </row>
    <row r="93" spans="1:17" ht="19.5" customHeight="1">
      <c r="A93" s="69"/>
      <c r="B93" s="72" t="s">
        <v>259</v>
      </c>
      <c r="D93" s="72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2"/>
      <c r="P93" s="62"/>
      <c r="Q93" s="62"/>
    </row>
    <row r="94" spans="1:17" ht="19.5" customHeight="1">
      <c r="A94" s="69"/>
      <c r="B94" s="72" t="s">
        <v>260</v>
      </c>
      <c r="E94" s="61"/>
      <c r="F94" s="61"/>
      <c r="G94" s="61"/>
      <c r="H94" s="61"/>
      <c r="I94" s="61"/>
      <c r="J94" s="61"/>
      <c r="K94" s="61"/>
      <c r="L94" s="61"/>
      <c r="M94" s="61"/>
      <c r="N94" s="62"/>
      <c r="O94" s="62"/>
      <c r="P94" s="62"/>
      <c r="Q94" s="62"/>
    </row>
    <row r="95" spans="1:24" ht="19.5" customHeight="1">
      <c r="A95" s="93"/>
      <c r="B95" s="93" t="s">
        <v>261</v>
      </c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57"/>
      <c r="P95" s="57"/>
      <c r="Q95" s="57"/>
      <c r="R95" s="1"/>
      <c r="S95" s="1"/>
      <c r="T95" s="1"/>
      <c r="U95" s="1"/>
      <c r="V95" s="1"/>
      <c r="W95" s="1"/>
      <c r="X95" s="1"/>
    </row>
    <row r="96" spans="1:24" ht="19.5" customHeight="1">
      <c r="A96" s="93"/>
      <c r="B96" s="93" t="s">
        <v>262</v>
      </c>
      <c r="E96" s="56"/>
      <c r="F96" s="56"/>
      <c r="G96" s="56"/>
      <c r="H96" s="56"/>
      <c r="I96" s="56"/>
      <c r="J96" s="56"/>
      <c r="K96" s="56"/>
      <c r="L96" s="56"/>
      <c r="M96" s="56"/>
      <c r="N96" s="57"/>
      <c r="O96" s="57"/>
      <c r="P96" s="57"/>
      <c r="Q96" s="57"/>
      <c r="R96" s="1"/>
      <c r="S96" s="1"/>
      <c r="T96" s="1"/>
      <c r="U96" s="1"/>
      <c r="V96" s="1"/>
      <c r="W96" s="1"/>
      <c r="X96" s="1"/>
    </row>
    <row r="97" spans="1:24" ht="19.5" customHeight="1">
      <c r="A97" s="93"/>
      <c r="B97" s="56" t="s">
        <v>178</v>
      </c>
      <c r="E97" s="56"/>
      <c r="F97" s="56"/>
      <c r="G97" s="56"/>
      <c r="H97" s="56"/>
      <c r="I97" s="56"/>
      <c r="J97" s="56"/>
      <c r="K97" s="56"/>
      <c r="L97" s="56"/>
      <c r="M97" s="56"/>
      <c r="N97" s="57"/>
      <c r="O97" s="57"/>
      <c r="P97" s="57"/>
      <c r="Q97" s="57"/>
      <c r="R97" s="1"/>
      <c r="S97" s="1"/>
      <c r="T97" s="1"/>
      <c r="U97" s="1"/>
      <c r="V97" s="1"/>
      <c r="W97" s="1"/>
      <c r="X97" s="1"/>
    </row>
    <row r="98" spans="1:24" ht="19.5" customHeight="1">
      <c r="A98" s="93"/>
      <c r="B98" s="94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7"/>
      <c r="O98" s="57"/>
      <c r="P98" s="57"/>
      <c r="Q98" s="57"/>
      <c r="R98" s="1"/>
      <c r="S98" s="1"/>
      <c r="T98" s="1"/>
      <c r="U98" s="1"/>
      <c r="V98" s="1"/>
      <c r="W98" s="1"/>
      <c r="X98" s="1"/>
    </row>
    <row r="99" spans="1:24" ht="19.5" customHeight="1">
      <c r="A99" s="93"/>
      <c r="B99" s="66"/>
      <c r="C99" s="94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  <c r="O99" s="57"/>
      <c r="P99" s="57"/>
      <c r="Q99" s="57"/>
      <c r="R99" s="1"/>
      <c r="S99" s="1"/>
      <c r="T99" s="1"/>
      <c r="U99" s="1"/>
      <c r="V99" s="1"/>
      <c r="W99" s="1"/>
      <c r="X99" s="1"/>
    </row>
    <row r="100" spans="1:24" ht="19.5" customHeight="1">
      <c r="A100" s="93"/>
      <c r="B100" s="66"/>
      <c r="C100" s="9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7"/>
      <c r="P100" s="57"/>
      <c r="Q100" s="57"/>
      <c r="R100" s="1"/>
      <c r="S100" s="1"/>
      <c r="T100" s="1"/>
      <c r="U100" s="1"/>
      <c r="V100" s="1"/>
      <c r="W100" s="1"/>
      <c r="X100" s="1"/>
    </row>
    <row r="101" spans="1:17" ht="19.5" customHeight="1">
      <c r="A101" s="60"/>
      <c r="B101" s="66" t="s">
        <v>271</v>
      </c>
      <c r="C101" s="68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2"/>
      <c r="O101" s="62"/>
      <c r="P101" s="62"/>
      <c r="Q101" s="62"/>
    </row>
    <row r="102" spans="1:17" ht="37.5" customHeight="1">
      <c r="A102" s="60"/>
      <c r="B102" s="124" t="s">
        <v>270</v>
      </c>
      <c r="C102" s="68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62"/>
      <c r="P102" s="62"/>
      <c r="Q102" s="62"/>
    </row>
    <row r="103" spans="1:17" ht="19.5" customHeight="1">
      <c r="A103" s="60"/>
      <c r="B103" s="63"/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2"/>
      <c r="P103" s="62"/>
      <c r="Q103" s="62"/>
    </row>
    <row r="104" spans="3:17" ht="19.5" customHeight="1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7"/>
      <c r="P104" s="57"/>
      <c r="Q104" s="57"/>
    </row>
    <row r="105" spans="2:17" ht="19.5" customHeight="1">
      <c r="B105" s="66" t="s">
        <v>225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7"/>
      <c r="O105" s="57"/>
      <c r="P105" s="57"/>
      <c r="Q105" s="57"/>
    </row>
    <row r="106" spans="2:17" ht="19.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57"/>
      <c r="P106" s="57"/>
      <c r="Q106" s="57"/>
    </row>
    <row r="107" spans="2:17" ht="19.5" customHeight="1">
      <c r="B107" s="66" t="s">
        <v>226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7"/>
      <c r="O107" s="57"/>
      <c r="P107" s="57"/>
      <c r="Q107" s="57"/>
    </row>
    <row r="108" spans="2:17" ht="19.5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7"/>
      <c r="P108" s="57"/>
      <c r="Q108" s="57"/>
    </row>
    <row r="109" spans="2:17" ht="19.5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7"/>
      <c r="P109" s="57"/>
      <c r="Q109" s="57"/>
    </row>
    <row r="110" spans="2:17" ht="19.5" customHeight="1">
      <c r="B110" s="66" t="s">
        <v>227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  <c r="O110" s="57"/>
      <c r="P110" s="57"/>
      <c r="Q110" s="57"/>
    </row>
    <row r="111" spans="2:17" ht="19.5" customHeight="1">
      <c r="B111" s="56" t="s">
        <v>228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7"/>
      <c r="P111" s="57"/>
      <c r="Q111" s="57"/>
    </row>
    <row r="112" spans="2:17" ht="19.5" customHeight="1">
      <c r="B112" s="56" t="s">
        <v>263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7"/>
      <c r="O112" s="57"/>
      <c r="P112" s="57"/>
      <c r="Q112" s="57"/>
    </row>
    <row r="113" spans="2:17" ht="19.5" customHeight="1">
      <c r="B113" s="56" t="s">
        <v>144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  <c r="O113" s="57"/>
      <c r="P113" s="57"/>
      <c r="Q113" s="57"/>
    </row>
    <row r="114" spans="2:17" ht="19.5" customHeight="1">
      <c r="B114" s="56" t="s">
        <v>264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7"/>
      <c r="O114" s="57"/>
      <c r="P114" s="57"/>
      <c r="Q114" s="57"/>
    </row>
    <row r="115" spans="2:17" ht="19.5" customHeight="1">
      <c r="B115" s="56" t="s">
        <v>265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7"/>
      <c r="O115" s="57"/>
      <c r="P115" s="57"/>
      <c r="Q115" s="57"/>
    </row>
    <row r="116" spans="2:17" ht="19.5" customHeight="1">
      <c r="B116" s="103" t="s">
        <v>145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 ht="19.5" customHeight="1">
      <c r="B117" s="56" t="s">
        <v>229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57"/>
      <c r="Q117" s="57"/>
    </row>
    <row r="118" spans="1:17" ht="19.5" customHeight="1">
      <c r="A118" s="60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96"/>
      <c r="O118" s="96"/>
      <c r="P118" s="96"/>
      <c r="Q118" s="96"/>
    </row>
    <row r="119" spans="2:17" ht="19.5" customHeight="1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96"/>
      <c r="O119" s="96"/>
      <c r="P119" s="96"/>
      <c r="Q119" s="96"/>
    </row>
    <row r="120" spans="2:17" ht="19.5" customHeight="1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96"/>
      <c r="O120" s="96"/>
      <c r="P120" s="96"/>
      <c r="Q120" s="96"/>
    </row>
    <row r="121" spans="2:17" ht="19.5" customHeight="1">
      <c r="B121" s="56" t="s">
        <v>230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</row>
    <row r="122" spans="2:17" ht="19.5" customHeight="1">
      <c r="B122" s="56" t="s">
        <v>231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7"/>
      <c r="P122" s="57"/>
      <c r="Q122" s="57"/>
    </row>
    <row r="123" ht="19.5" customHeight="1"/>
    <row r="124" spans="2:17" ht="19.5" customHeight="1">
      <c r="B124" s="98" t="s">
        <v>195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7"/>
      <c r="O124" s="57"/>
      <c r="P124" s="57"/>
      <c r="Q124" s="57"/>
    </row>
    <row r="125" spans="1:17" ht="19.5" customHeight="1">
      <c r="A125" s="93"/>
      <c r="B125" s="56" t="s">
        <v>146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</row>
    <row r="126" spans="2:17" ht="19.5" customHeight="1">
      <c r="B126" s="56" t="s">
        <v>266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7"/>
      <c r="P126" s="57"/>
      <c r="Q126" s="57"/>
    </row>
    <row r="127" spans="2:17" ht="19.5" customHeight="1">
      <c r="B127" s="56" t="s">
        <v>232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O127" s="57"/>
      <c r="P127" s="57"/>
      <c r="Q127" s="57"/>
    </row>
    <row r="128" spans="2:17" ht="19.5" customHeight="1">
      <c r="B128" s="56" t="s">
        <v>233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7"/>
      <c r="P128" s="57"/>
      <c r="Q128" s="57"/>
    </row>
    <row r="129" spans="2:17" ht="19.5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7"/>
      <c r="P129" s="57"/>
      <c r="Q129" s="57"/>
    </row>
    <row r="130" spans="2:17" ht="19.5" customHeight="1">
      <c r="B130" s="56" t="s">
        <v>428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ht="19.5" customHeight="1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</row>
    <row r="132" spans="2:17" ht="19.5" customHeight="1">
      <c r="B132" s="66" t="s">
        <v>234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</row>
    <row r="133" spans="2:17" ht="24" customHeight="1">
      <c r="B133" s="56" t="s">
        <v>160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7"/>
      <c r="Q133" s="57"/>
    </row>
    <row r="134" spans="2:17" ht="19.5" customHeight="1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7"/>
      <c r="Q134" s="57"/>
    </row>
    <row r="135" spans="1:17" ht="19.5" customHeight="1">
      <c r="A135" s="93" t="s">
        <v>187</v>
      </c>
      <c r="B135" s="78" t="s">
        <v>235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4"/>
      <c r="O135" s="74"/>
      <c r="P135" s="74"/>
      <c r="Q135" s="74"/>
    </row>
    <row r="136" spans="2:17" ht="19.5" customHeight="1">
      <c r="B136" s="79" t="s">
        <v>183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4"/>
      <c r="O136" s="74"/>
      <c r="P136" s="74"/>
      <c r="Q136" s="74"/>
    </row>
    <row r="137" spans="2:17" ht="19.5" customHeight="1">
      <c r="B137" s="100" t="s">
        <v>179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1"/>
      <c r="O137" s="101"/>
      <c r="P137" s="101"/>
      <c r="Q137" s="101"/>
    </row>
    <row r="138" spans="2:17" ht="18.75">
      <c r="B138" s="100" t="s">
        <v>180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1"/>
      <c r="O138" s="101"/>
      <c r="P138" s="101"/>
      <c r="Q138" s="101"/>
    </row>
    <row r="139" spans="2:17" ht="30" customHeight="1">
      <c r="B139" s="100" t="s">
        <v>181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1"/>
      <c r="O139" s="101"/>
      <c r="P139" s="101"/>
      <c r="Q139" s="101"/>
    </row>
    <row r="140" spans="2:13" ht="30" customHeight="1">
      <c r="B140" s="77" t="s">
        <v>182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2:17" ht="20.25">
      <c r="B141" s="55" t="s">
        <v>432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2:17" ht="30" customHeight="1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2:17" ht="30" customHeight="1">
      <c r="B143" s="81" t="s">
        <v>236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2:17" ht="30" customHeight="1">
      <c r="B144" s="81" t="s">
        <v>192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2:17" ht="30" customHeight="1">
      <c r="B145" s="100" t="s">
        <v>184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01"/>
      <c r="P145" s="101"/>
      <c r="Q145" s="101"/>
    </row>
    <row r="146" spans="2:17" ht="18">
      <c r="B146" s="105" t="s">
        <v>193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ht="18">
      <c r="B147" s="80" t="s">
        <v>194</v>
      </c>
    </row>
    <row r="150" ht="15.75">
      <c r="B150" s="75"/>
    </row>
    <row r="152" ht="15.75">
      <c r="B152" s="75"/>
    </row>
    <row r="153" ht="15.75">
      <c r="B153" s="75"/>
    </row>
    <row r="154" ht="15.75">
      <c r="B154" s="75"/>
    </row>
    <row r="155" spans="2:3" ht="15.75">
      <c r="B155" s="75"/>
      <c r="C155" s="75"/>
    </row>
    <row r="156" spans="2:5" ht="15.75">
      <c r="B156" s="75"/>
      <c r="E156" s="75"/>
    </row>
    <row r="157" spans="2:4" ht="15.75">
      <c r="B157" s="75"/>
      <c r="D157" s="75"/>
    </row>
    <row r="158" ht="15.75">
      <c r="B158" s="76"/>
    </row>
    <row r="159" spans="2:4" ht="15.75">
      <c r="B159" s="75"/>
      <c r="D159" s="75"/>
    </row>
    <row r="160" ht="15.75">
      <c r="B160" s="76"/>
    </row>
    <row r="161" spans="2:4" ht="15.75">
      <c r="B161" s="75"/>
      <c r="D161" s="75"/>
    </row>
    <row r="162" spans="2:3" ht="15.75">
      <c r="B162" s="75"/>
      <c r="C162" s="75"/>
    </row>
    <row r="163" ht="15.75">
      <c r="B163" s="75"/>
    </row>
  </sheetData>
  <sheetProtection password="8FFD" sheet="1" objects="1" scenarios="1" formatRows="0"/>
  <mergeCells count="1">
    <mergeCell ref="B9:L9"/>
  </mergeCells>
  <hyperlinks>
    <hyperlink ref="B65" r:id="rId1" display="See http://www.dangl.at/ausruest/vid_tim/vid_tim1.htm for a detailed discussion of time correction issues."/>
    <hyperlink ref="B66" r:id="rId2" display="Or      http://www.asteroidoccultation.com/observations/NA/Analysis%20of%20Camera%20Delay%20Corrections.pdf "/>
    <hyperlink ref="B80" r:id="rId3" display="Or Occular or it successor  R-OTE which can be downloaded from http://www.asteroidoccultation.com/observations/NA/ 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94"/>
  <sheetViews>
    <sheetView zoomScalePageLayoutView="0" workbookViewId="0" topLeftCell="A8">
      <selection activeCell="C17" sqref="C17:C18"/>
    </sheetView>
  </sheetViews>
  <sheetFormatPr defaultColWidth="9.140625" defaultRowHeight="12.75"/>
  <cols>
    <col min="1" max="1" width="33.8515625" style="0" customWidth="1"/>
    <col min="2" max="2" width="43.00390625" style="0" bestFit="1" customWidth="1"/>
    <col min="3" max="3" width="11.7109375" style="0" bestFit="1" customWidth="1"/>
    <col min="4" max="4" width="14.7109375" style="0" bestFit="1" customWidth="1"/>
    <col min="5" max="5" width="16.57421875" style="0" customWidth="1"/>
    <col min="6" max="6" width="26.7109375" style="0" customWidth="1"/>
    <col min="9" max="9" width="6.28125" style="0" customWidth="1"/>
    <col min="10" max="10" width="10.57421875" style="0" customWidth="1"/>
    <col min="11" max="11" width="9.7109375" style="0" customWidth="1"/>
    <col min="12" max="12" width="8.140625" style="0" customWidth="1"/>
  </cols>
  <sheetData>
    <row r="1" spans="1:6" ht="12.75">
      <c r="A1" t="s">
        <v>113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114</v>
      </c>
      <c r="F3" t="s">
        <v>38</v>
      </c>
    </row>
    <row r="4" spans="1:6" ht="12.75">
      <c r="A4" t="s">
        <v>161</v>
      </c>
      <c r="F4" t="s">
        <v>39</v>
      </c>
    </row>
    <row r="5" spans="1:6" ht="12.75">
      <c r="A5" t="s">
        <v>177</v>
      </c>
      <c r="F5" t="s">
        <v>40</v>
      </c>
    </row>
    <row r="6" ht="12.75">
      <c r="A6" t="s">
        <v>430</v>
      </c>
    </row>
    <row r="7" spans="1:6" ht="12.75">
      <c r="A7" t="s">
        <v>153</v>
      </c>
      <c r="F7" t="s">
        <v>133</v>
      </c>
    </row>
    <row r="8" ht="12.75">
      <c r="A8" t="s">
        <v>154</v>
      </c>
    </row>
    <row r="9" spans="3:12" ht="12.75">
      <c r="C9" t="s">
        <v>15</v>
      </c>
      <c r="E9" t="s">
        <v>6</v>
      </c>
      <c r="G9" t="s">
        <v>18</v>
      </c>
      <c r="H9" t="s">
        <v>65</v>
      </c>
      <c r="I9" s="2"/>
      <c r="J9" s="2"/>
      <c r="K9" s="2"/>
      <c r="L9" s="2"/>
    </row>
    <row r="10" spans="3:12" ht="12.75">
      <c r="C10" t="s">
        <v>16</v>
      </c>
      <c r="E10" t="s">
        <v>17</v>
      </c>
      <c r="F10" s="2"/>
      <c r="G10" t="s">
        <v>19</v>
      </c>
      <c r="H10" t="s">
        <v>66</v>
      </c>
      <c r="I10" s="2"/>
      <c r="J10" s="2"/>
      <c r="K10" s="2"/>
      <c r="L10" s="2"/>
    </row>
    <row r="11" spans="1:12" ht="12.75">
      <c r="A11" s="28" t="s">
        <v>127</v>
      </c>
      <c r="F11" s="2"/>
      <c r="I11" s="2"/>
      <c r="J11" s="2"/>
      <c r="K11" s="2"/>
      <c r="L11" s="2"/>
    </row>
    <row r="12" spans="1:12" ht="12.75">
      <c r="A12" s="29" t="s">
        <v>128</v>
      </c>
      <c r="F12" s="3"/>
      <c r="I12" s="3"/>
      <c r="J12" s="2"/>
      <c r="K12" s="2"/>
      <c r="L12" s="2"/>
    </row>
    <row r="13" spans="1:12" ht="12.75">
      <c r="A13" t="s">
        <v>151</v>
      </c>
      <c r="F13" s="3"/>
      <c r="I13" s="3"/>
      <c r="L13" s="2"/>
    </row>
    <row r="14" spans="6:9" ht="12.75">
      <c r="F14" s="3"/>
      <c r="I14" s="3"/>
    </row>
    <row r="15" spans="6:9" ht="12.75">
      <c r="F15" s="3"/>
      <c r="I15" s="3"/>
    </row>
    <row r="16" spans="6:9" ht="12.75">
      <c r="F16" s="3"/>
      <c r="I16" s="3"/>
    </row>
    <row r="17" spans="3:8" ht="12.75">
      <c r="C17" t="s">
        <v>49</v>
      </c>
      <c r="F17" t="s">
        <v>28</v>
      </c>
      <c r="H17" t="s">
        <v>42</v>
      </c>
    </row>
    <row r="18" spans="3:8" ht="12.75">
      <c r="C18" t="s">
        <v>50</v>
      </c>
      <c r="F18" t="s">
        <v>29</v>
      </c>
      <c r="H18" t="s">
        <v>43</v>
      </c>
    </row>
    <row r="19" spans="1:8" ht="12.75">
      <c r="A19" t="s">
        <v>26</v>
      </c>
      <c r="F19" t="s">
        <v>30</v>
      </c>
      <c r="H19" t="s">
        <v>44</v>
      </c>
    </row>
    <row r="20" spans="1:6" ht="12.75">
      <c r="A20" t="s">
        <v>21</v>
      </c>
      <c r="F20" t="s">
        <v>31</v>
      </c>
    </row>
    <row r="21" spans="1:6" ht="12.75">
      <c r="A21" t="s">
        <v>22</v>
      </c>
      <c r="F21" t="s">
        <v>32</v>
      </c>
    </row>
    <row r="22" spans="1:6" ht="12.75">
      <c r="A22" t="s">
        <v>24</v>
      </c>
      <c r="F22" t="s">
        <v>33</v>
      </c>
    </row>
    <row r="23" spans="1:6" ht="12.75">
      <c r="A23" t="s">
        <v>148</v>
      </c>
      <c r="F23" t="s">
        <v>34</v>
      </c>
    </row>
    <row r="24" spans="1:6" ht="12.75">
      <c r="A24" t="s">
        <v>23</v>
      </c>
      <c r="F24" t="s">
        <v>35</v>
      </c>
    </row>
    <row r="25" ht="12.75">
      <c r="A25" t="s">
        <v>25</v>
      </c>
    </row>
    <row r="26" spans="1:6" ht="12.75">
      <c r="A26" t="s">
        <v>14</v>
      </c>
      <c r="F26" t="s">
        <v>46</v>
      </c>
    </row>
    <row r="27" spans="3:6" ht="12.75">
      <c r="C27">
        <f ca="1">YEAR(NOW())-1</f>
        <v>2014</v>
      </c>
      <c r="F27" t="s">
        <v>47</v>
      </c>
    </row>
    <row r="28" spans="3:6" ht="12.75">
      <c r="C28">
        <f>C27+1</f>
        <v>2015</v>
      </c>
      <c r="F28" t="s">
        <v>48</v>
      </c>
    </row>
    <row r="29" spans="1:6" ht="12.75">
      <c r="A29" t="s">
        <v>73</v>
      </c>
      <c r="C29">
        <f>C28+1</f>
        <v>2016</v>
      </c>
      <c r="F29" t="s">
        <v>88</v>
      </c>
    </row>
    <row r="30" spans="1:3" ht="12.75">
      <c r="A30" t="s">
        <v>74</v>
      </c>
      <c r="C30">
        <f>C29+1</f>
        <v>2017</v>
      </c>
    </row>
    <row r="31" spans="1:3" ht="12.75">
      <c r="A31" t="s">
        <v>75</v>
      </c>
      <c r="C31">
        <f>C30+1</f>
        <v>2018</v>
      </c>
    </row>
    <row r="32" spans="1:3" ht="12.75">
      <c r="A32" t="s">
        <v>76</v>
      </c>
      <c r="C32">
        <f>C31+1</f>
        <v>2019</v>
      </c>
    </row>
    <row r="33" spans="1:6" ht="12.75">
      <c r="A33" t="s">
        <v>77</v>
      </c>
      <c r="F33" t="s">
        <v>134</v>
      </c>
    </row>
    <row r="34" spans="1:6" ht="12.75">
      <c r="A34" t="s">
        <v>78</v>
      </c>
      <c r="F34" t="s">
        <v>135</v>
      </c>
    </row>
    <row r="35" spans="1:6" ht="12.75">
      <c r="A35" t="s">
        <v>79</v>
      </c>
      <c r="F35" t="s">
        <v>136</v>
      </c>
    </row>
    <row r="36" ht="12.75">
      <c r="A36" t="s">
        <v>80</v>
      </c>
    </row>
    <row r="37" spans="1:6" ht="12.75">
      <c r="A37" t="s">
        <v>81</v>
      </c>
      <c r="D37" s="30" t="s">
        <v>49</v>
      </c>
      <c r="F37" t="s">
        <v>100</v>
      </c>
    </row>
    <row r="38" spans="1:6" ht="12.75">
      <c r="A38" t="s">
        <v>82</v>
      </c>
      <c r="D38" s="30" t="s">
        <v>50</v>
      </c>
      <c r="F38" t="s">
        <v>101</v>
      </c>
    </row>
    <row r="39" spans="1:6" ht="12.75">
      <c r="A39" t="s">
        <v>83</v>
      </c>
      <c r="D39" s="30" t="s">
        <v>152</v>
      </c>
      <c r="F39" t="s">
        <v>102</v>
      </c>
    </row>
    <row r="40" spans="1:6" ht="13.5" thickBot="1">
      <c r="A40" t="s">
        <v>84</v>
      </c>
      <c r="F40" t="s">
        <v>103</v>
      </c>
    </row>
    <row r="41" spans="2:6" ht="12.75">
      <c r="B41" s="89">
        <v>0</v>
      </c>
      <c r="F41" t="s">
        <v>104</v>
      </c>
    </row>
    <row r="42" spans="1:6" ht="12.75">
      <c r="A42" t="s">
        <v>94</v>
      </c>
      <c r="B42" s="90">
        <v>1</v>
      </c>
      <c r="F42" t="s">
        <v>105</v>
      </c>
    </row>
    <row r="43" spans="1:6" ht="12.75">
      <c r="A43" t="s">
        <v>421</v>
      </c>
      <c r="B43" s="90">
        <v>1</v>
      </c>
      <c r="F43" t="s">
        <v>106</v>
      </c>
    </row>
    <row r="44" spans="1:2" ht="12.75">
      <c r="A44" t="s">
        <v>422</v>
      </c>
      <c r="B44" s="90">
        <v>1</v>
      </c>
    </row>
    <row r="45" spans="1:2" ht="12.75">
      <c r="A45" t="s">
        <v>423</v>
      </c>
      <c r="B45" s="90">
        <v>1</v>
      </c>
    </row>
    <row r="46" spans="1:2" ht="12.75">
      <c r="A46" t="s">
        <v>98</v>
      </c>
      <c r="B46" s="90">
        <v>2</v>
      </c>
    </row>
    <row r="47" spans="1:2" ht="12.75">
      <c r="A47" t="s">
        <v>191</v>
      </c>
      <c r="B47" s="90">
        <v>3</v>
      </c>
    </row>
    <row r="48" spans="1:6" ht="12.75">
      <c r="A48" t="s">
        <v>420</v>
      </c>
      <c r="B48" s="90">
        <v>4</v>
      </c>
      <c r="F48" t="s">
        <v>107</v>
      </c>
    </row>
    <row r="49" spans="1:6" ht="12.75">
      <c r="A49" t="s">
        <v>95</v>
      </c>
      <c r="B49" s="90">
        <v>5</v>
      </c>
      <c r="F49" t="s">
        <v>108</v>
      </c>
    </row>
    <row r="50" spans="2:6" ht="13.5" thickBot="1">
      <c r="B50" s="91" t="s">
        <v>200</v>
      </c>
      <c r="F50" t="s">
        <v>109</v>
      </c>
    </row>
    <row r="51" ht="12.75">
      <c r="A51" s="1" t="s">
        <v>11</v>
      </c>
    </row>
    <row r="52" ht="12.75">
      <c r="A52" t="s">
        <v>123</v>
      </c>
    </row>
    <row r="53" ht="12.75">
      <c r="A53" t="s">
        <v>12</v>
      </c>
    </row>
    <row r="54" ht="12.75">
      <c r="A54" t="s">
        <v>13</v>
      </c>
    </row>
    <row r="55" ht="12.75">
      <c r="A55" t="s">
        <v>117</v>
      </c>
    </row>
    <row r="56" ht="12.75">
      <c r="A56" t="s">
        <v>118</v>
      </c>
    </row>
    <row r="57" ht="12.75">
      <c r="A57" t="s">
        <v>119</v>
      </c>
    </row>
    <row r="58" spans="5:7" ht="12.75">
      <c r="E58" t="s">
        <v>165</v>
      </c>
      <c r="F58" t="s">
        <v>164</v>
      </c>
      <c r="G58" t="s">
        <v>133</v>
      </c>
    </row>
    <row r="60" spans="1:8" ht="12.75">
      <c r="A60" s="102" t="s">
        <v>291</v>
      </c>
      <c r="B60" s="102" t="s">
        <v>309</v>
      </c>
      <c r="C60" s="102"/>
      <c r="D60" s="102"/>
      <c r="E60" s="102" t="s">
        <v>164</v>
      </c>
      <c r="F60" s="102" t="s">
        <v>166</v>
      </c>
      <c r="G60" s="102"/>
      <c r="H60" s="102"/>
    </row>
    <row r="61" spans="1:8" ht="12.75">
      <c r="A61" s="102" t="s">
        <v>293</v>
      </c>
      <c r="B61" s="102" t="s">
        <v>311</v>
      </c>
      <c r="C61" s="2"/>
      <c r="D61" s="2"/>
      <c r="E61" s="102" t="s">
        <v>165</v>
      </c>
      <c r="F61" s="102" t="s">
        <v>292</v>
      </c>
      <c r="G61" s="102"/>
      <c r="H61" s="102"/>
    </row>
    <row r="62" spans="1:8" ht="12.75">
      <c r="A62" s="102" t="s">
        <v>295</v>
      </c>
      <c r="B62" s="102" t="s">
        <v>313</v>
      </c>
      <c r="C62" s="2"/>
      <c r="D62" s="2"/>
      <c r="E62" s="102" t="s">
        <v>312</v>
      </c>
      <c r="F62" s="102" t="s">
        <v>296</v>
      </c>
      <c r="G62" s="102"/>
      <c r="H62" s="102"/>
    </row>
    <row r="63" spans="1:8" ht="12.75">
      <c r="A63" s="102" t="s">
        <v>257</v>
      </c>
      <c r="B63" s="102" t="s">
        <v>315</v>
      </c>
      <c r="C63" s="2"/>
      <c r="D63" s="2"/>
      <c r="E63" s="102" t="s">
        <v>303</v>
      </c>
      <c r="F63" s="102" t="s">
        <v>417</v>
      </c>
      <c r="G63" s="102"/>
      <c r="H63" s="102"/>
    </row>
    <row r="64" spans="1:8" ht="12.75">
      <c r="A64" s="102" t="s">
        <v>298</v>
      </c>
      <c r="B64" s="102" t="s">
        <v>317</v>
      </c>
      <c r="C64" s="2"/>
      <c r="D64" s="2"/>
      <c r="E64" s="102" t="s">
        <v>316</v>
      </c>
      <c r="F64" s="102"/>
      <c r="G64" s="102"/>
      <c r="H64" s="102"/>
    </row>
    <row r="65" spans="2:8" ht="12.75">
      <c r="B65" s="102" t="s">
        <v>320</v>
      </c>
      <c r="C65" s="2"/>
      <c r="D65" s="2"/>
      <c r="E65" s="102" t="s">
        <v>319</v>
      </c>
      <c r="F65" s="102"/>
      <c r="G65" s="102"/>
      <c r="H65" s="102"/>
    </row>
    <row r="66" spans="2:6" ht="12.75">
      <c r="B66" s="102" t="s">
        <v>322</v>
      </c>
      <c r="C66" s="2"/>
      <c r="D66" s="2"/>
      <c r="E66" s="2"/>
      <c r="F66" s="2"/>
    </row>
    <row r="67" spans="2:6" ht="12.75">
      <c r="B67" s="102" t="s">
        <v>323</v>
      </c>
      <c r="C67" s="2"/>
      <c r="D67" s="2"/>
      <c r="E67" s="2"/>
      <c r="F67" s="2"/>
    </row>
    <row r="68" spans="2:6" ht="12.75">
      <c r="B68" s="102" t="s">
        <v>325</v>
      </c>
      <c r="C68" s="2"/>
      <c r="D68" s="2"/>
      <c r="E68" s="2"/>
      <c r="F68" s="2"/>
    </row>
    <row r="69" spans="2:6" ht="12.75">
      <c r="B69" s="102" t="s">
        <v>327</v>
      </c>
      <c r="C69" s="2"/>
      <c r="D69" s="2"/>
      <c r="E69" s="2"/>
      <c r="F69" s="2"/>
    </row>
    <row r="70" spans="2:6" ht="12.75">
      <c r="B70" s="102" t="s">
        <v>328</v>
      </c>
      <c r="C70" s="2"/>
      <c r="D70" s="2"/>
      <c r="E70" s="2"/>
      <c r="F70" s="2"/>
    </row>
    <row r="71" spans="2:6" ht="12.75">
      <c r="B71" s="102" t="s">
        <v>330</v>
      </c>
      <c r="C71" s="2"/>
      <c r="D71" s="2"/>
      <c r="E71" s="2"/>
      <c r="F71" s="2"/>
    </row>
    <row r="72" spans="2:5" ht="12.75">
      <c r="B72" s="102" t="s">
        <v>330</v>
      </c>
      <c r="C72" s="102"/>
      <c r="D72" s="102"/>
      <c r="E72" s="102"/>
    </row>
    <row r="73" spans="2:5" ht="12.75">
      <c r="B73" s="102" t="s">
        <v>332</v>
      </c>
      <c r="C73" s="102"/>
      <c r="D73" s="102"/>
      <c r="E73" s="102"/>
    </row>
    <row r="74" spans="2:5" ht="12.75">
      <c r="B74" s="102" t="s">
        <v>333</v>
      </c>
      <c r="C74" s="102"/>
      <c r="D74" s="102"/>
      <c r="E74" s="102"/>
    </row>
    <row r="75" spans="2:5" ht="12.75">
      <c r="B75" s="102" t="s">
        <v>335</v>
      </c>
      <c r="C75" s="102"/>
      <c r="D75" s="102"/>
      <c r="E75" s="102"/>
    </row>
    <row r="76" spans="2:5" ht="12.75">
      <c r="B76" s="102" t="s">
        <v>336</v>
      </c>
      <c r="C76" s="102"/>
      <c r="D76" s="102"/>
      <c r="E76" s="102"/>
    </row>
    <row r="77" spans="2:5" ht="12.75">
      <c r="B77" s="102" t="s">
        <v>338</v>
      </c>
      <c r="C77" s="102"/>
      <c r="D77" s="102"/>
      <c r="E77" s="102"/>
    </row>
    <row r="78" spans="2:5" ht="12.75">
      <c r="B78" s="102" t="s">
        <v>339</v>
      </c>
      <c r="C78" s="102"/>
      <c r="D78" s="102"/>
      <c r="E78" s="102"/>
    </row>
    <row r="79" spans="2:5" ht="12.75">
      <c r="B79" s="102" t="s">
        <v>341</v>
      </c>
      <c r="C79" s="102"/>
      <c r="D79" s="102"/>
      <c r="E79" s="102"/>
    </row>
    <row r="80" spans="2:5" ht="12.75">
      <c r="B80" s="102" t="s">
        <v>342</v>
      </c>
      <c r="C80" s="102"/>
      <c r="D80" s="102"/>
      <c r="E80" s="102"/>
    </row>
    <row r="81" spans="2:5" ht="12.75">
      <c r="B81" s="102" t="s">
        <v>344</v>
      </c>
      <c r="C81" s="102"/>
      <c r="D81" s="102"/>
      <c r="E81" s="102"/>
    </row>
    <row r="82" spans="2:5" ht="12.75">
      <c r="B82" s="102" t="s">
        <v>416</v>
      </c>
      <c r="C82" s="102"/>
      <c r="D82" s="102"/>
      <c r="E82" s="102"/>
    </row>
    <row r="84" spans="2:5" ht="12.75">
      <c r="B84" s="102" t="s">
        <v>23</v>
      </c>
      <c r="C84" s="102"/>
      <c r="D84" s="102"/>
      <c r="E84" s="102"/>
    </row>
    <row r="85" spans="2:5" ht="12.75">
      <c r="B85" s="102" t="s">
        <v>294</v>
      </c>
      <c r="C85" s="102"/>
      <c r="D85" s="102"/>
      <c r="E85" s="102"/>
    </row>
    <row r="86" spans="2:5" ht="12.75">
      <c r="B86" s="102" t="s">
        <v>297</v>
      </c>
      <c r="C86" s="102"/>
      <c r="D86" s="102"/>
      <c r="E86" s="102"/>
    </row>
    <row r="87" spans="2:5" ht="12.75">
      <c r="B87" s="102" t="s">
        <v>299</v>
      </c>
      <c r="C87" s="102"/>
      <c r="D87" s="102"/>
      <c r="E87" s="102"/>
    </row>
    <row r="88" spans="2:5" ht="12.75">
      <c r="B88" s="102" t="s">
        <v>300</v>
      </c>
      <c r="C88" s="102"/>
      <c r="D88" s="102"/>
      <c r="E88" s="102"/>
    </row>
    <row r="89" spans="2:5" ht="12.75">
      <c r="B89" s="102" t="s">
        <v>269</v>
      </c>
      <c r="C89" s="102"/>
      <c r="D89" s="102"/>
      <c r="E89" s="102"/>
    </row>
    <row r="90" spans="2:5" ht="12.75">
      <c r="B90" s="102" t="s">
        <v>301</v>
      </c>
      <c r="C90" s="102"/>
      <c r="D90" s="102"/>
      <c r="E90" s="102"/>
    </row>
    <row r="91" spans="2:5" ht="12.75">
      <c r="B91" s="102" t="s">
        <v>302</v>
      </c>
      <c r="C91" s="102"/>
      <c r="D91" s="102"/>
      <c r="E91" s="102"/>
    </row>
    <row r="92" spans="2:5" ht="12.75">
      <c r="B92" s="102" t="s">
        <v>303</v>
      </c>
      <c r="C92" s="102"/>
      <c r="D92" s="102"/>
      <c r="E92" s="102"/>
    </row>
    <row r="93" spans="2:5" ht="12.75">
      <c r="B93" s="102" t="s">
        <v>304</v>
      </c>
      <c r="C93" s="102"/>
      <c r="D93" s="102"/>
      <c r="E93" s="102"/>
    </row>
    <row r="94" spans="2:5" ht="12.75">
      <c r="B94" s="102" t="s">
        <v>298</v>
      </c>
      <c r="C94" s="102"/>
      <c r="D94" s="102"/>
      <c r="E94" s="102"/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50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7.421875" style="4" customWidth="1"/>
    <col min="2" max="2" width="9.57421875" style="4" customWidth="1"/>
    <col min="3" max="3" width="5.7109375" style="4" customWidth="1"/>
    <col min="4" max="4" width="5.57421875" style="4" customWidth="1"/>
    <col min="5" max="5" width="9.8515625" style="4" customWidth="1"/>
    <col min="6" max="6" width="9.57421875" style="4" customWidth="1"/>
    <col min="7" max="7" width="1.7109375" style="4" customWidth="1"/>
    <col min="8" max="8" width="9.57421875" style="4" customWidth="1"/>
    <col min="9" max="9" width="1.7109375" style="4" customWidth="1"/>
    <col min="10" max="14" width="5.7109375" style="4" customWidth="1"/>
    <col min="15" max="15" width="7.28125" style="4" customWidth="1"/>
    <col min="16" max="16" width="11.00390625" style="4" customWidth="1"/>
    <col min="17" max="17" width="2.7109375" style="4" customWidth="1"/>
    <col min="18" max="21" width="5.7109375" style="4" customWidth="1"/>
    <col min="22" max="22" width="10.1406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266" t="s">
        <v>126</v>
      </c>
      <c r="B1" s="267"/>
      <c r="C1" s="267"/>
      <c r="D1" s="267"/>
      <c r="E1" s="268"/>
      <c r="F1" s="268"/>
      <c r="G1" s="272" t="s">
        <v>99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"/>
      <c r="X1" s="27"/>
      <c r="Y1" s="27"/>
      <c r="Z1" s="27"/>
      <c r="AA1" s="59"/>
      <c r="AB1" s="27"/>
      <c r="AC1" s="27"/>
    </row>
    <row r="2" spans="1:29" ht="18" customHeight="1">
      <c r="A2" s="269" t="s">
        <v>128</v>
      </c>
      <c r="B2" s="269"/>
      <c r="C2" s="269"/>
      <c r="D2" s="269"/>
      <c r="E2" s="197"/>
      <c r="F2" s="197"/>
      <c r="G2" s="5"/>
      <c r="H2" s="5"/>
      <c r="I2" s="5"/>
      <c r="J2" s="248" t="s">
        <v>122</v>
      </c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5"/>
      <c r="Z2" s="279" t="s">
        <v>437</v>
      </c>
      <c r="AA2" s="279"/>
      <c r="AB2" s="279"/>
      <c r="AC2" s="279"/>
    </row>
    <row r="3" spans="1:29" ht="13.5" customHeight="1">
      <c r="A3" s="270"/>
      <c r="B3" s="271"/>
      <c r="C3" s="271"/>
      <c r="D3" s="271"/>
      <c r="E3" s="271"/>
      <c r="F3" s="27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235"/>
      <c r="AA3" s="235"/>
      <c r="AB3" s="235"/>
      <c r="AC3" s="235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124</v>
      </c>
      <c r="Z4" s="8"/>
      <c r="AA4" s="8" t="s">
        <v>87</v>
      </c>
      <c r="AB4" s="8"/>
      <c r="AC4" s="25" t="s">
        <v>125</v>
      </c>
    </row>
    <row r="5" spans="2:29" ht="19.5" customHeight="1">
      <c r="B5" s="258" t="s">
        <v>0</v>
      </c>
      <c r="C5" s="290"/>
      <c r="D5" s="291">
        <v>2015</v>
      </c>
      <c r="E5" s="291"/>
      <c r="F5" s="9"/>
      <c r="G5" s="9"/>
      <c r="H5" s="258" t="s">
        <v>1</v>
      </c>
      <c r="I5" s="258"/>
      <c r="J5" s="258"/>
      <c r="K5" s="275" t="s">
        <v>77</v>
      </c>
      <c r="L5" s="275"/>
      <c r="M5" s="5"/>
      <c r="N5" s="191" t="s">
        <v>121</v>
      </c>
      <c r="O5" s="191"/>
      <c r="P5" s="256"/>
      <c r="Q5" s="256"/>
      <c r="R5" s="256"/>
      <c r="S5" s="10"/>
      <c r="T5" s="292" t="s">
        <v>120</v>
      </c>
      <c r="U5" s="293"/>
      <c r="V5" s="293"/>
      <c r="W5" s="293"/>
      <c r="X5" s="293"/>
      <c r="Y5" s="173"/>
      <c r="Z5" s="10" t="s">
        <v>85</v>
      </c>
      <c r="AA5" s="174"/>
      <c r="AB5" s="49" t="s">
        <v>85</v>
      </c>
      <c r="AC5" s="175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254" t="s">
        <v>131</v>
      </c>
      <c r="T6" s="255"/>
      <c r="U6" s="255"/>
      <c r="V6" s="255"/>
      <c r="X6" s="259" t="s">
        <v>132</v>
      </c>
      <c r="Y6" s="259"/>
      <c r="Z6" s="259"/>
      <c r="AA6" s="259"/>
      <c r="AB6" s="259"/>
      <c r="AC6" s="259"/>
    </row>
    <row r="7" spans="1:29" ht="19.5" customHeight="1">
      <c r="A7" s="191" t="s">
        <v>58</v>
      </c>
      <c r="B7" s="192"/>
      <c r="C7" s="192"/>
      <c r="D7" s="33" t="s">
        <v>89</v>
      </c>
      <c r="E7" s="257"/>
      <c r="F7" s="257"/>
      <c r="G7" s="21"/>
      <c r="H7" s="262" t="s">
        <v>97</v>
      </c>
      <c r="I7" s="263"/>
      <c r="J7" s="263"/>
      <c r="K7" s="265"/>
      <c r="L7" s="265"/>
      <c r="M7" s="265"/>
      <c r="N7" s="265"/>
      <c r="O7" s="265"/>
      <c r="P7" s="191" t="s">
        <v>59</v>
      </c>
      <c r="Q7" s="191"/>
      <c r="R7" s="191"/>
      <c r="S7" s="275" t="s">
        <v>177</v>
      </c>
      <c r="T7" s="276"/>
      <c r="U7" s="276"/>
      <c r="V7" s="276"/>
      <c r="W7" s="9"/>
      <c r="X7" s="200"/>
      <c r="Y7" s="200"/>
      <c r="Z7" s="200"/>
      <c r="AA7" s="200"/>
      <c r="AB7" s="200"/>
      <c r="AC7" s="200"/>
    </row>
    <row r="8" spans="2:29" ht="15.75" customHeight="1">
      <c r="B8" s="7"/>
      <c r="C8" s="7"/>
      <c r="D8" s="7"/>
      <c r="E8" s="264" t="s">
        <v>429</v>
      </c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169" t="s">
        <v>431</v>
      </c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277" t="s">
        <v>116</v>
      </c>
      <c r="B9" s="278"/>
      <c r="C9" s="278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53" t="s">
        <v>2</v>
      </c>
      <c r="Q9" s="236"/>
      <c r="R9" s="236"/>
      <c r="S9" s="274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spans="2:29" ht="3.75" customHeight="1">
      <c r="B10" s="7"/>
      <c r="C10" s="7"/>
      <c r="D10" s="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9"/>
      <c r="Q10" s="9"/>
      <c r="R10" s="9"/>
      <c r="S10" s="44"/>
      <c r="T10" s="45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5.75" customHeight="1">
      <c r="A11" s="284" t="s">
        <v>111</v>
      </c>
      <c r="B11" s="285"/>
      <c r="C11" s="285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 t="s">
        <v>3</v>
      </c>
      <c r="Q11" s="252"/>
      <c r="R11" s="252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</row>
    <row r="12" spans="1:29" ht="3.75" customHeight="1">
      <c r="A12" s="24"/>
      <c r="B12" s="23"/>
      <c r="C12" s="23"/>
      <c r="D12" s="44"/>
      <c r="E12" s="245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"/>
      <c r="Q12" s="23"/>
      <c r="R12" s="23"/>
      <c r="S12" s="46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15.75" customHeight="1">
      <c r="A13" s="284" t="s">
        <v>60</v>
      </c>
      <c r="B13" s="285"/>
      <c r="C13" s="285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 t="s">
        <v>4</v>
      </c>
      <c r="Q13" s="252"/>
      <c r="R13" s="252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</row>
    <row r="14" spans="2:29" ht="15.75" customHeight="1">
      <c r="B14" s="8"/>
      <c r="C14" s="8"/>
      <c r="D14" s="9"/>
      <c r="E14" s="250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93" t="s">
        <v>112</v>
      </c>
      <c r="B15" s="287"/>
      <c r="C15" s="287"/>
      <c r="D15" s="287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1" t="s">
        <v>156</v>
      </c>
      <c r="T15" s="202"/>
      <c r="U15" s="202"/>
      <c r="V15" s="202"/>
      <c r="W15" s="202"/>
      <c r="X15" s="203"/>
      <c r="Y15" s="203"/>
      <c r="Z15" s="203"/>
      <c r="AA15" s="203"/>
      <c r="AB15" s="203"/>
      <c r="AC15" s="203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96" t="s">
        <v>134</v>
      </c>
      <c r="F17" s="197"/>
      <c r="G17" s="197"/>
      <c r="H17" s="197"/>
      <c r="I17" s="7"/>
      <c r="J17" s="8" t="s">
        <v>56</v>
      </c>
      <c r="K17" s="7"/>
      <c r="L17" s="7"/>
      <c r="M17" s="7"/>
      <c r="N17" s="196" t="s">
        <v>134</v>
      </c>
      <c r="O17" s="196"/>
      <c r="P17" s="196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93" t="s">
        <v>115</v>
      </c>
      <c r="B18" s="193"/>
      <c r="C18" s="213" t="s">
        <v>61</v>
      </c>
      <c r="D18" s="213"/>
      <c r="E18" s="199"/>
      <c r="F18" s="199"/>
      <c r="G18" s="199"/>
      <c r="H18" s="199"/>
      <c r="I18" s="34"/>
      <c r="J18" s="126" t="s">
        <v>15</v>
      </c>
      <c r="K18" s="14"/>
      <c r="L18" s="204" t="s">
        <v>62</v>
      </c>
      <c r="M18" s="205"/>
      <c r="N18" s="199"/>
      <c r="O18" s="199"/>
      <c r="P18" s="199"/>
      <c r="Q18" s="35"/>
      <c r="R18" s="127" t="s">
        <v>6</v>
      </c>
      <c r="S18" s="36"/>
      <c r="T18" s="204" t="s">
        <v>155</v>
      </c>
      <c r="U18" s="205"/>
      <c r="V18" s="183"/>
      <c r="W18" s="127" t="s">
        <v>19</v>
      </c>
      <c r="X18" s="204" t="s">
        <v>5</v>
      </c>
      <c r="Y18" s="205"/>
      <c r="Z18" s="31"/>
      <c r="AA18" s="219" t="s">
        <v>37</v>
      </c>
      <c r="AB18" s="219"/>
      <c r="AC18" s="219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237"/>
      <c r="U19" s="249"/>
      <c r="V19" s="249"/>
      <c r="W19" s="249"/>
      <c r="X19" s="249"/>
      <c r="Y19" s="249"/>
      <c r="Z19" s="249"/>
      <c r="AA19" s="249"/>
      <c r="AB19" s="249"/>
      <c r="AC19" s="249"/>
    </row>
    <row r="20" spans="1:29" ht="15.75" customHeight="1">
      <c r="A20" s="198" t="s">
        <v>7</v>
      </c>
      <c r="B20" s="193"/>
      <c r="C20" s="212" t="s">
        <v>64</v>
      </c>
      <c r="D20" s="213"/>
      <c r="E20" s="195"/>
      <c r="F20" s="195"/>
      <c r="G20" s="37"/>
      <c r="H20" s="126" t="s">
        <v>65</v>
      </c>
      <c r="I20" s="38"/>
      <c r="J20" s="212" t="s">
        <v>8</v>
      </c>
      <c r="K20" s="213"/>
      <c r="L20" s="171"/>
      <c r="M20" s="212" t="s">
        <v>9</v>
      </c>
      <c r="N20" s="212"/>
      <c r="O20" s="212"/>
      <c r="P20" s="171"/>
      <c r="Q20" s="39"/>
      <c r="R20" s="213" t="s">
        <v>10</v>
      </c>
      <c r="S20" s="213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</row>
    <row r="21" spans="1:22" ht="15.75" customHeight="1">
      <c r="A21" s="198"/>
      <c r="B21" s="193"/>
      <c r="E21" s="220"/>
      <c r="F21" s="220"/>
      <c r="G21" s="7"/>
      <c r="H21" s="7"/>
      <c r="I21" s="7"/>
      <c r="J21" s="7"/>
      <c r="K21" s="7"/>
      <c r="L21" s="7"/>
      <c r="M21" s="7"/>
      <c r="N21" s="9"/>
      <c r="O21" s="237"/>
      <c r="P21" s="249"/>
      <c r="Q21" s="249"/>
      <c r="R21" s="249"/>
      <c r="S21" s="249"/>
      <c r="T21" s="249"/>
      <c r="U21" s="249"/>
      <c r="V21" s="249"/>
    </row>
    <row r="22" spans="1:29" ht="15.75" customHeight="1">
      <c r="A22" s="193" t="s">
        <v>20</v>
      </c>
      <c r="B22" s="193"/>
      <c r="C22" s="211"/>
      <c r="D22" s="211"/>
      <c r="E22" s="211"/>
      <c r="F22" s="211"/>
      <c r="G22" s="211"/>
      <c r="H22" s="211"/>
      <c r="I22" s="211"/>
      <c r="J22" s="211"/>
      <c r="K22" s="211"/>
      <c r="L22" s="40"/>
      <c r="M22" s="253" t="s">
        <v>27</v>
      </c>
      <c r="N22" s="253"/>
      <c r="O22" s="228"/>
      <c r="P22" s="228"/>
      <c r="Q22" s="228"/>
      <c r="R22" s="228"/>
      <c r="S22" s="228"/>
      <c r="T22" s="228"/>
      <c r="U22" s="228"/>
      <c r="V22" s="228"/>
      <c r="W22" s="229" t="s">
        <v>68</v>
      </c>
      <c r="X22" s="229"/>
      <c r="Y22" s="229"/>
      <c r="Z22" s="229"/>
      <c r="AA22" s="228" t="s">
        <v>50</v>
      </c>
      <c r="AB22" s="228"/>
      <c r="AC22" s="228"/>
    </row>
    <row r="23" spans="1:29" ht="15.75" customHeight="1">
      <c r="A23" s="193" t="s">
        <v>272</v>
      </c>
      <c r="B23" s="193"/>
      <c r="C23" s="125"/>
      <c r="D23" s="18"/>
      <c r="E23" s="194"/>
      <c r="F23" s="194"/>
      <c r="G23" s="194"/>
      <c r="H23" s="194"/>
      <c r="I23" s="194"/>
      <c r="J23" s="107"/>
      <c r="K23" s="107"/>
      <c r="L23" s="253" t="s">
        <v>427</v>
      </c>
      <c r="M23" s="226"/>
      <c r="N23" s="226"/>
      <c r="O23" s="280"/>
      <c r="P23" s="281"/>
      <c r="Q23" s="281"/>
      <c r="R23" s="281"/>
      <c r="S23" s="281"/>
      <c r="T23" s="281"/>
      <c r="U23" s="88"/>
      <c r="V23" s="99">
        <f>IF(LEFT(_CamFormat,3)="AAV","Use Camera Delay Applied in PE/Delay  below","")</f>
      </c>
      <c r="W23" s="18"/>
      <c r="X23" s="18"/>
      <c r="Y23" s="18"/>
      <c r="Z23" s="18"/>
      <c r="AC23" s="18"/>
    </row>
    <row r="24" spans="1:22" ht="15.75" customHeight="1">
      <c r="A24" s="86" t="s">
        <v>426</v>
      </c>
      <c r="B24" s="86"/>
      <c r="C24" s="86"/>
      <c r="D24" s="86"/>
      <c r="E24" s="86"/>
      <c r="F24" s="86"/>
      <c r="G24" s="86"/>
      <c r="H24" s="86"/>
      <c r="I24" s="86"/>
      <c r="J24" s="86"/>
      <c r="K24" s="87" t="s">
        <v>186</v>
      </c>
      <c r="L24" s="7"/>
      <c r="M24" s="7"/>
      <c r="O24" s="58" t="s">
        <v>424</v>
      </c>
      <c r="P24" s="18"/>
      <c r="Q24" s="18"/>
      <c r="R24" s="18"/>
      <c r="V24" s="110" t="s">
        <v>199</v>
      </c>
    </row>
    <row r="25" spans="1:30" ht="15.75" customHeight="1">
      <c r="A25" s="193" t="s">
        <v>168</v>
      </c>
      <c r="B25" s="193"/>
      <c r="C25" s="18" t="s">
        <v>162</v>
      </c>
      <c r="D25" s="18"/>
      <c r="E25" s="214" t="s">
        <v>322</v>
      </c>
      <c r="F25" s="214"/>
      <c r="G25" s="214"/>
      <c r="H25" s="214"/>
      <c r="I25" s="214"/>
      <c r="J25" s="7"/>
      <c r="K25" s="58" t="s">
        <v>163</v>
      </c>
      <c r="L25" s="232" t="s">
        <v>164</v>
      </c>
      <c r="M25" s="232"/>
      <c r="N25" s="205" t="s">
        <v>433</v>
      </c>
      <c r="O25" s="206"/>
      <c r="P25" s="172"/>
      <c r="Q25" s="18"/>
      <c r="R25" s="58" t="s">
        <v>167</v>
      </c>
      <c r="S25" s="260" t="s">
        <v>166</v>
      </c>
      <c r="T25" s="260"/>
      <c r="U25" s="58"/>
      <c r="V25" s="261"/>
      <c r="W25" s="261"/>
      <c r="X25" s="261"/>
      <c r="Y25" s="261"/>
      <c r="Z25" s="261"/>
      <c r="AA25" s="261"/>
      <c r="AB25" s="261"/>
      <c r="AC25" s="261"/>
      <c r="AD25" s="64"/>
    </row>
    <row r="26" spans="1:29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286" t="s">
        <v>438</v>
      </c>
      <c r="L26" s="286"/>
      <c r="M26" s="286"/>
      <c r="N26" s="286"/>
      <c r="O26" s="286"/>
      <c r="P26" s="184"/>
      <c r="Q26" s="87"/>
      <c r="R26" s="87"/>
      <c r="S26" s="185" t="s">
        <v>434</v>
      </c>
      <c r="T26" s="185"/>
      <c r="U26" s="185"/>
      <c r="V26" s="186"/>
      <c r="W26" s="4" t="s">
        <v>435</v>
      </c>
      <c r="X26" s="4" t="s">
        <v>436</v>
      </c>
      <c r="AB26" s="58"/>
      <c r="AC26" s="187" t="s">
        <v>49</v>
      </c>
    </row>
    <row r="27" spans="1:29" ht="15.75" customHeight="1">
      <c r="A27" s="248" t="s">
        <v>41</v>
      </c>
      <c r="B27" s="248"/>
      <c r="C27" s="38"/>
      <c r="D27" s="213" t="s">
        <v>110</v>
      </c>
      <c r="E27" s="213"/>
      <c r="F27" s="213"/>
      <c r="G27" s="236"/>
      <c r="H27" s="246"/>
      <c r="I27" s="246"/>
      <c r="J27" s="246"/>
      <c r="K27" s="246"/>
      <c r="L27" s="38"/>
      <c r="M27" s="213" t="s">
        <v>45</v>
      </c>
      <c r="N27" s="213"/>
      <c r="O27" s="213"/>
      <c r="P27" s="208"/>
      <c r="Q27" s="208"/>
      <c r="R27" s="208"/>
      <c r="S27" s="208"/>
      <c r="T27" s="38"/>
      <c r="U27" s="247" t="s">
        <v>51</v>
      </c>
      <c r="V27" s="247"/>
      <c r="W27" s="247"/>
      <c r="X27" s="200"/>
      <c r="Y27" s="200"/>
      <c r="Z27" s="200"/>
      <c r="AA27" s="200"/>
      <c r="AB27" s="200"/>
      <c r="AC27" s="200"/>
    </row>
    <row r="28" spans="2:29" ht="15.75" customHeight="1">
      <c r="B28" s="15"/>
      <c r="C28" s="7"/>
      <c r="D28" s="7"/>
      <c r="E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 customHeight="1">
      <c r="A29" s="193" t="s">
        <v>91</v>
      </c>
      <c r="B29" s="193"/>
      <c r="C29" s="193"/>
      <c r="D29" s="288" t="s">
        <v>425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</row>
    <row r="30" spans="2:29" ht="15.75" customHeight="1">
      <c r="B30" s="7"/>
      <c r="C30" s="7"/>
      <c r="D30" s="7"/>
      <c r="E30" s="7"/>
      <c r="F30" s="237" t="s">
        <v>69</v>
      </c>
      <c r="G30" s="237"/>
      <c r="H30" s="237"/>
      <c r="I30" s="237"/>
      <c r="J30" s="237"/>
      <c r="K30" s="237"/>
      <c r="L30" s="7"/>
      <c r="M30" s="235" t="s">
        <v>92</v>
      </c>
      <c r="N30" s="235"/>
      <c r="O30" s="19" t="s">
        <v>93</v>
      </c>
      <c r="P30" s="235" t="s">
        <v>190</v>
      </c>
      <c r="Q30" s="240"/>
      <c r="R30" s="240"/>
      <c r="S30" s="240"/>
      <c r="T30" s="240"/>
      <c r="U30" s="241" t="s">
        <v>418</v>
      </c>
      <c r="V30" s="241"/>
      <c r="W30" s="241"/>
      <c r="X30" s="241"/>
      <c r="Y30" s="241"/>
      <c r="Z30" s="241"/>
      <c r="AA30" s="241"/>
      <c r="AB30" s="241"/>
      <c r="AC30" s="241"/>
    </row>
    <row r="31" spans="1:29" ht="15.75" customHeight="1">
      <c r="A31" s="205" t="s">
        <v>52</v>
      </c>
      <c r="B31" s="206"/>
      <c r="C31" s="206"/>
      <c r="D31" s="206"/>
      <c r="E31" s="206"/>
      <c r="F31" s="176"/>
      <c r="G31" s="49" t="s">
        <v>85</v>
      </c>
      <c r="H31" s="181"/>
      <c r="I31" s="49" t="s">
        <v>85</v>
      </c>
      <c r="J31" s="234"/>
      <c r="K31" s="234"/>
      <c r="L31" s="41"/>
      <c r="M31" s="42"/>
      <c r="N31" s="42"/>
      <c r="O31" s="42"/>
      <c r="Q31" s="42"/>
      <c r="R31" s="42"/>
      <c r="S31" s="42"/>
      <c r="T31" s="35"/>
      <c r="U31" s="207"/>
      <c r="V31" s="207"/>
      <c r="W31" s="207"/>
      <c r="X31" s="207"/>
      <c r="Y31" s="207"/>
      <c r="Z31" s="207"/>
      <c r="AA31" s="207"/>
      <c r="AB31" s="207"/>
      <c r="AC31" s="207"/>
    </row>
    <row r="32" spans="1:29" ht="15.75" customHeight="1">
      <c r="A32" s="205" t="s">
        <v>53</v>
      </c>
      <c r="B32" s="217"/>
      <c r="C32" s="217"/>
      <c r="D32" s="217"/>
      <c r="E32" s="217"/>
      <c r="F32" s="52"/>
      <c r="G32" s="49" t="s">
        <v>85</v>
      </c>
      <c r="H32" s="53"/>
      <c r="I32" s="49" t="s">
        <v>85</v>
      </c>
      <c r="J32" s="243"/>
      <c r="K32" s="243"/>
      <c r="L32" s="41"/>
      <c r="M32" s="42"/>
      <c r="N32" s="42"/>
      <c r="O32" s="42"/>
      <c r="P32" s="42"/>
      <c r="Q32" s="42"/>
      <c r="R32" s="42"/>
      <c r="S32" s="42"/>
      <c r="T32" s="35"/>
      <c r="U32" s="207"/>
      <c r="V32" s="207"/>
      <c r="W32" s="207"/>
      <c r="X32" s="207"/>
      <c r="Y32" s="207"/>
      <c r="Z32" s="207"/>
      <c r="AA32" s="207"/>
      <c r="AB32" s="207"/>
      <c r="AC32" s="207"/>
    </row>
    <row r="33" spans="1:29" ht="15.75" customHeight="1">
      <c r="A33" s="244" t="s">
        <v>54</v>
      </c>
      <c r="B33" s="217"/>
      <c r="C33" s="217"/>
      <c r="D33" s="217"/>
      <c r="E33" s="217"/>
      <c r="F33" s="177"/>
      <c r="G33" s="49" t="s">
        <v>85</v>
      </c>
      <c r="H33" s="180"/>
      <c r="I33" s="49" t="s">
        <v>85</v>
      </c>
      <c r="J33" s="242"/>
      <c r="K33" s="242"/>
      <c r="L33" s="41"/>
      <c r="M33" s="233"/>
      <c r="N33" s="233"/>
      <c r="O33" s="182"/>
      <c r="P33" s="209"/>
      <c r="Q33" s="210"/>
      <c r="R33" s="210"/>
      <c r="S33" s="210"/>
      <c r="T33" s="210"/>
      <c r="U33" s="207"/>
      <c r="V33" s="207"/>
      <c r="W33" s="207"/>
      <c r="X33" s="207"/>
      <c r="Y33" s="207"/>
      <c r="Z33" s="207"/>
      <c r="AA33" s="207"/>
      <c r="AB33" s="207"/>
      <c r="AC33" s="207"/>
    </row>
    <row r="34" spans="1:29" ht="15.75" customHeight="1">
      <c r="A34" s="205" t="s">
        <v>137</v>
      </c>
      <c r="B34" s="217"/>
      <c r="C34" s="217"/>
      <c r="D34" s="217"/>
      <c r="E34" s="217"/>
      <c r="F34" s="52"/>
      <c r="G34" s="49" t="s">
        <v>85</v>
      </c>
      <c r="H34" s="53"/>
      <c r="I34" s="49" t="s">
        <v>85</v>
      </c>
      <c r="J34" s="243"/>
      <c r="K34" s="243"/>
      <c r="L34" s="41"/>
      <c r="P34" s="42"/>
      <c r="Q34" s="42"/>
      <c r="R34" s="42"/>
      <c r="S34" s="42"/>
      <c r="T34" s="35"/>
      <c r="U34" s="207"/>
      <c r="V34" s="207"/>
      <c r="W34" s="207"/>
      <c r="X34" s="207"/>
      <c r="Y34" s="207"/>
      <c r="Z34" s="207"/>
      <c r="AA34" s="207"/>
      <c r="AB34" s="207"/>
      <c r="AC34" s="207"/>
    </row>
    <row r="35" spans="1:29" ht="15.75" customHeight="1">
      <c r="A35" s="244" t="s">
        <v>55</v>
      </c>
      <c r="B35" s="217"/>
      <c r="C35" s="217"/>
      <c r="D35" s="217"/>
      <c r="E35" s="217"/>
      <c r="F35" s="177"/>
      <c r="G35" s="49" t="s">
        <v>85</v>
      </c>
      <c r="H35" s="180"/>
      <c r="I35" s="49" t="s">
        <v>85</v>
      </c>
      <c r="J35" s="242"/>
      <c r="K35" s="242"/>
      <c r="L35" s="41"/>
      <c r="M35" s="233"/>
      <c r="N35" s="233"/>
      <c r="O35" s="182"/>
      <c r="P35" s="209"/>
      <c r="Q35" s="210"/>
      <c r="R35" s="210"/>
      <c r="S35" s="210"/>
      <c r="T35" s="210"/>
      <c r="U35" s="207"/>
      <c r="V35" s="207"/>
      <c r="W35" s="207"/>
      <c r="X35" s="207"/>
      <c r="Y35" s="207"/>
      <c r="Z35" s="207"/>
      <c r="AA35" s="207"/>
      <c r="AB35" s="207"/>
      <c r="AC35" s="207"/>
    </row>
    <row r="36" spans="1:29" ht="15.75" customHeight="1">
      <c r="A36" s="205" t="s">
        <v>138</v>
      </c>
      <c r="B36" s="217"/>
      <c r="C36" s="217"/>
      <c r="D36" s="217"/>
      <c r="E36" s="217"/>
      <c r="F36" s="52"/>
      <c r="G36" s="49" t="s">
        <v>85</v>
      </c>
      <c r="H36" s="53"/>
      <c r="I36" s="49" t="s">
        <v>85</v>
      </c>
      <c r="J36" s="243"/>
      <c r="K36" s="243"/>
      <c r="L36" s="41"/>
      <c r="M36" s="42"/>
      <c r="N36" s="42"/>
      <c r="O36" s="42"/>
      <c r="P36" s="42"/>
      <c r="Q36" s="42"/>
      <c r="R36" s="42"/>
      <c r="S36" s="42"/>
      <c r="T36" s="35"/>
      <c r="U36" s="207"/>
      <c r="V36" s="207"/>
      <c r="W36" s="207"/>
      <c r="X36" s="207"/>
      <c r="Y36" s="207"/>
      <c r="Z36" s="207"/>
      <c r="AA36" s="207"/>
      <c r="AB36" s="207"/>
      <c r="AC36" s="207"/>
    </row>
    <row r="37" spans="1:29" ht="15.75" customHeight="1">
      <c r="A37" s="205" t="s">
        <v>70</v>
      </c>
      <c r="B37" s="217"/>
      <c r="C37" s="217"/>
      <c r="D37" s="217"/>
      <c r="E37" s="217"/>
      <c r="F37" s="178"/>
      <c r="G37" s="49" t="s">
        <v>85</v>
      </c>
      <c r="H37" s="179"/>
      <c r="I37" s="49" t="s">
        <v>85</v>
      </c>
      <c r="J37" s="218"/>
      <c r="K37" s="218"/>
      <c r="L37" s="41"/>
      <c r="M37" s="42"/>
      <c r="N37" s="42"/>
      <c r="O37" s="42"/>
      <c r="P37" s="42"/>
      <c r="Q37" s="42"/>
      <c r="R37" s="42"/>
      <c r="S37" s="42"/>
      <c r="T37" s="35"/>
      <c r="U37" s="207"/>
      <c r="V37" s="207"/>
      <c r="W37" s="207"/>
      <c r="X37" s="207"/>
      <c r="Y37" s="207"/>
      <c r="Z37" s="207"/>
      <c r="AA37" s="207"/>
      <c r="AB37" s="207"/>
      <c r="AC37" s="207"/>
    </row>
    <row r="38" spans="2:27" ht="15.75" customHeight="1">
      <c r="B38" s="7"/>
      <c r="C38" s="7"/>
      <c r="D38" s="7"/>
      <c r="E38" s="7"/>
      <c r="F38" s="26" t="s">
        <v>86</v>
      </c>
      <c r="G38" s="7"/>
      <c r="H38" s="16" t="s">
        <v>87</v>
      </c>
      <c r="I38" s="16"/>
      <c r="J38" s="215" t="s">
        <v>96</v>
      </c>
      <c r="K38" s="216"/>
      <c r="L38" s="8"/>
      <c r="M38" s="7"/>
      <c r="N38" s="7"/>
      <c r="O38" s="13"/>
      <c r="P38" s="13"/>
      <c r="Q38" s="13"/>
      <c r="R38" s="7"/>
      <c r="S38" s="7"/>
      <c r="T38" s="7"/>
      <c r="U38" s="7"/>
      <c r="W38" s="221"/>
      <c r="X38" s="197"/>
      <c r="Y38" s="82" t="s">
        <v>159</v>
      </c>
      <c r="Z38" s="83"/>
      <c r="AA38" s="84"/>
    </row>
    <row r="39" spans="2:21" ht="15.75" customHeight="1">
      <c r="B39" s="7"/>
      <c r="C39" s="7"/>
      <c r="D39" s="7"/>
      <c r="E39" s="7"/>
      <c r="F39" s="7"/>
      <c r="G39" s="7"/>
      <c r="H39" s="16"/>
      <c r="I39" s="16"/>
      <c r="J39" s="16"/>
      <c r="K39" s="8"/>
      <c r="L39" s="8"/>
      <c r="M39" s="7"/>
      <c r="N39" s="7"/>
      <c r="O39" s="13"/>
      <c r="P39" s="13"/>
      <c r="Q39" s="13"/>
      <c r="R39" s="7"/>
      <c r="S39" s="7"/>
      <c r="T39" s="7"/>
      <c r="U39" s="7"/>
    </row>
    <row r="40" spans="1:29" ht="15.75" customHeight="1">
      <c r="A40" s="42"/>
      <c r="B40" s="32"/>
      <c r="C40" s="43"/>
      <c r="D40" s="128" t="s">
        <v>50</v>
      </c>
      <c r="E40" s="238" t="s">
        <v>149</v>
      </c>
      <c r="F40" s="238"/>
      <c r="G40" s="238"/>
      <c r="H40" s="41" t="s">
        <v>185</v>
      </c>
      <c r="N40" s="20"/>
      <c r="O40" s="22"/>
      <c r="P40" s="85"/>
      <c r="Q40" s="48"/>
      <c r="R40" s="48"/>
      <c r="S40" s="48"/>
      <c r="T40" s="48"/>
      <c r="U40" s="225" t="s">
        <v>157</v>
      </c>
      <c r="V40" s="226"/>
      <c r="W40" s="227"/>
      <c r="X40" s="227"/>
      <c r="Y40" s="223" t="s">
        <v>158</v>
      </c>
      <c r="Z40" s="224"/>
      <c r="AA40" s="224"/>
      <c r="AB40" s="224"/>
      <c r="AC40" s="224"/>
    </row>
    <row r="41" spans="2:21" ht="15.75" customHeight="1">
      <c r="B41" s="7"/>
      <c r="C41" s="7"/>
      <c r="D41" s="7"/>
      <c r="E41" s="239" t="s">
        <v>150</v>
      </c>
      <c r="F41" s="239"/>
      <c r="G41" s="48"/>
      <c r="H41" s="7"/>
      <c r="I41" s="7"/>
      <c r="J41" s="7"/>
      <c r="K41" s="230"/>
      <c r="L41" s="231"/>
      <c r="M41" s="7"/>
      <c r="N41" s="7"/>
      <c r="O41" s="9"/>
      <c r="P41" s="9"/>
      <c r="Q41" s="9"/>
      <c r="R41" s="7"/>
      <c r="S41" s="17"/>
      <c r="T41" s="7"/>
      <c r="U41" s="7"/>
    </row>
    <row r="42" spans="1:29" ht="24" customHeight="1">
      <c r="A42" s="222" t="s">
        <v>71</v>
      </c>
      <c r="B42" s="222"/>
      <c r="C42" s="222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24" customHeight="1">
      <c r="A43" s="222" t="s">
        <v>72</v>
      </c>
      <c r="B43" s="222"/>
      <c r="C43" s="222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2" ht="24" customHeight="1">
      <c r="A44"/>
      <c r="B44"/>
      <c r="C44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/>
      <c r="AE44"/>
      <c r="AF44"/>
    </row>
    <row r="45" spans="1:32" ht="24" customHeight="1">
      <c r="A45"/>
      <c r="B45"/>
      <c r="C45"/>
      <c r="D45" s="133"/>
      <c r="E45" s="188"/>
      <c r="F45" s="188"/>
      <c r="G45" s="188"/>
      <c r="H45" s="188"/>
      <c r="I45" s="188"/>
      <c r="J45" s="188"/>
      <c r="K45" s="188"/>
      <c r="L45" s="189"/>
      <c r="M45" s="189"/>
      <c r="N45" s="189"/>
      <c r="O45" s="189"/>
      <c r="P45" s="189" t="s">
        <v>439</v>
      </c>
      <c r="Q45" s="189"/>
      <c r="R45" s="189"/>
      <c r="S45" s="189"/>
      <c r="T45" s="189"/>
      <c r="U45" s="188"/>
      <c r="V45" s="188"/>
      <c r="W45" s="188"/>
      <c r="X45" s="188"/>
      <c r="Y45" s="188"/>
      <c r="Z45" s="188"/>
      <c r="AA45" s="188"/>
      <c r="AB45" s="188"/>
      <c r="AC45" s="188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 s="54"/>
      <c r="M46" s="54"/>
      <c r="N46" s="54" t="s">
        <v>440</v>
      </c>
      <c r="O46" s="54"/>
      <c r="P46" s="54"/>
      <c r="Q46" s="54"/>
      <c r="R46" s="54"/>
      <c r="S46" s="54"/>
      <c r="T46" s="170">
        <f>IF(RIO="Yes","and to Felipe Braga Ribas [ribas@on.br]","")</f>
      </c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 s="54"/>
      <c r="M47" s="54"/>
      <c r="N47" s="54"/>
      <c r="O47" s="54"/>
      <c r="P47" s="54"/>
      <c r="Q47" s="54"/>
      <c r="R47" s="54"/>
      <c r="S47" s="54"/>
      <c r="T47" s="170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.75" customHeight="1">
      <c r="A48"/>
      <c r="B48"/>
      <c r="C48"/>
      <c r="D48" s="282" t="s">
        <v>188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/>
      <c r="AE48"/>
      <c r="AF48"/>
    </row>
    <row r="49" spans="1:32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</sheetData>
  <sheetProtection password="8FFD" sheet="1" objects="1" scenarios="1" formatRows="0"/>
  <mergeCells count="129">
    <mergeCell ref="S11:AC11"/>
    <mergeCell ref="D29:AC29"/>
    <mergeCell ref="B5:C5"/>
    <mergeCell ref="D5:E5"/>
    <mergeCell ref="K5:L5"/>
    <mergeCell ref="T5:X5"/>
    <mergeCell ref="P11:R11"/>
    <mergeCell ref="P7:R7"/>
    <mergeCell ref="D48:AC48"/>
    <mergeCell ref="A11:C11"/>
    <mergeCell ref="A20:B20"/>
    <mergeCell ref="C18:D18"/>
    <mergeCell ref="A18:B18"/>
    <mergeCell ref="A13:C13"/>
    <mergeCell ref="C20:D20"/>
    <mergeCell ref="L23:N23"/>
    <mergeCell ref="D11:O11"/>
    <mergeCell ref="K26:O26"/>
    <mergeCell ref="A1:F1"/>
    <mergeCell ref="A2:F2"/>
    <mergeCell ref="A3:F3"/>
    <mergeCell ref="G1:V1"/>
    <mergeCell ref="E10:O10"/>
    <mergeCell ref="S9:AC9"/>
    <mergeCell ref="S7:V7"/>
    <mergeCell ref="A9:C9"/>
    <mergeCell ref="Z2:AC2"/>
    <mergeCell ref="J2:T2"/>
    <mergeCell ref="S25:T25"/>
    <mergeCell ref="M20:O20"/>
    <mergeCell ref="M22:N22"/>
    <mergeCell ref="O22:V22"/>
    <mergeCell ref="V25:AC25"/>
    <mergeCell ref="H7:J7"/>
    <mergeCell ref="E8:O8"/>
    <mergeCell ref="K7:O7"/>
    <mergeCell ref="O23:T23"/>
    <mergeCell ref="S6:V6"/>
    <mergeCell ref="P5:R5"/>
    <mergeCell ref="N5:O5"/>
    <mergeCell ref="Z3:AC3"/>
    <mergeCell ref="E7:F7"/>
    <mergeCell ref="H5:J5"/>
    <mergeCell ref="X6:AC6"/>
    <mergeCell ref="X7:AC7"/>
    <mergeCell ref="R20:S20"/>
    <mergeCell ref="T19:AC19"/>
    <mergeCell ref="P13:R13"/>
    <mergeCell ref="P9:R9"/>
    <mergeCell ref="D9:O9"/>
    <mergeCell ref="J36:K36"/>
    <mergeCell ref="A35:E35"/>
    <mergeCell ref="J35:K35"/>
    <mergeCell ref="A34:E34"/>
    <mergeCell ref="D13:O13"/>
    <mergeCell ref="L18:M18"/>
    <mergeCell ref="N18:P18"/>
    <mergeCell ref="E12:O12"/>
    <mergeCell ref="H27:K27"/>
    <mergeCell ref="U27:W27"/>
    <mergeCell ref="A29:C29"/>
    <mergeCell ref="A27:B27"/>
    <mergeCell ref="O21:V21"/>
    <mergeCell ref="E14:O14"/>
    <mergeCell ref="S13:AC13"/>
    <mergeCell ref="U33:AC33"/>
    <mergeCell ref="P33:T33"/>
    <mergeCell ref="U34:AC34"/>
    <mergeCell ref="J33:K33"/>
    <mergeCell ref="J32:K32"/>
    <mergeCell ref="A33:E33"/>
    <mergeCell ref="A32:E32"/>
    <mergeCell ref="J34:K34"/>
    <mergeCell ref="X27:AC27"/>
    <mergeCell ref="P27:S27"/>
    <mergeCell ref="F30:K30"/>
    <mergeCell ref="E40:G40"/>
    <mergeCell ref="E41:F41"/>
    <mergeCell ref="M33:N33"/>
    <mergeCell ref="P30:T30"/>
    <mergeCell ref="U32:AC32"/>
    <mergeCell ref="U31:AC31"/>
    <mergeCell ref="U30:AC30"/>
    <mergeCell ref="A43:C43"/>
    <mergeCell ref="A42:C42"/>
    <mergeCell ref="Y40:AC40"/>
    <mergeCell ref="U40:V40"/>
    <mergeCell ref="W40:X40"/>
    <mergeCell ref="AA22:AC22"/>
    <mergeCell ref="W22:Z22"/>
    <mergeCell ref="K41:L41"/>
    <mergeCell ref="A25:B25"/>
    <mergeCell ref="L25:M25"/>
    <mergeCell ref="AA18:AC18"/>
    <mergeCell ref="X18:Y18"/>
    <mergeCell ref="E21:F21"/>
    <mergeCell ref="A31:E31"/>
    <mergeCell ref="W38:X38"/>
    <mergeCell ref="U37:AC37"/>
    <mergeCell ref="M35:N35"/>
    <mergeCell ref="J31:K31"/>
    <mergeCell ref="M30:N30"/>
    <mergeCell ref="D27:G27"/>
    <mergeCell ref="J20:K20"/>
    <mergeCell ref="E25:I25"/>
    <mergeCell ref="J38:K38"/>
    <mergeCell ref="A37:E37"/>
    <mergeCell ref="J37:K37"/>
    <mergeCell ref="M27:O27"/>
    <mergeCell ref="A36:E36"/>
    <mergeCell ref="N17:P17"/>
    <mergeCell ref="E15:R15"/>
    <mergeCell ref="S15:AC15"/>
    <mergeCell ref="T18:U18"/>
    <mergeCell ref="N25:O25"/>
    <mergeCell ref="U36:AC36"/>
    <mergeCell ref="T20:AC20"/>
    <mergeCell ref="U35:AC35"/>
    <mergeCell ref="P35:T35"/>
    <mergeCell ref="C22:K22"/>
    <mergeCell ref="A7:C7"/>
    <mergeCell ref="A23:B23"/>
    <mergeCell ref="E23:I23"/>
    <mergeCell ref="E20:F20"/>
    <mergeCell ref="E17:H17"/>
    <mergeCell ref="A22:B22"/>
    <mergeCell ref="A21:B21"/>
    <mergeCell ref="E18:H18"/>
    <mergeCell ref="A15:D15"/>
  </mergeCells>
  <conditionalFormatting sqref="A2:F2">
    <cfRule type="expression" priority="3" dxfId="2" stopIfTrue="1">
      <formula>$A$2="Unsure"</formula>
    </cfRule>
    <cfRule type="expression" priority="4" dxfId="1" stopIfTrue="1">
      <formula>$A$2="Positive"</formula>
    </cfRule>
  </conditionalFormatting>
  <conditionalFormatting sqref="AC26">
    <cfRule type="expression" priority="1" dxfId="0" stopIfTrue="1">
      <formula>$AC$26="maybe"</formula>
    </cfRule>
  </conditionalFormatting>
  <dataValidations count="41">
    <dataValidation type="list" allowBlank="1" showInputMessage="1" showErrorMessage="1" sqref="AC26 AA22">
      <formula1>YesNo</formula1>
    </dataValidation>
    <dataValidation allowBlank="1" showInputMessage="1" sqref="V26"/>
    <dataValidation type="list" allowBlank="1" showInputMessage="1" showErrorMessage="1" sqref="W38 D40">
      <formula1>Miss</formula1>
    </dataValidation>
    <dataValidation type="list" allowBlank="1" showInputMessage="1" showErrorMessage="1" sqref="H27:K27">
      <formula1>Clouds</formula1>
    </dataValidation>
    <dataValidation type="list" allowBlank="1" showInputMessage="1" showErrorMessage="1" sqref="P27:R27">
      <formula1>Stability</formula1>
    </dataValidation>
    <dataValidation type="whole" allowBlank="1" showInputMessage="1" showErrorMessage="1" error="0 to 24" sqref="F31:F37 Y5">
      <formula1>0</formula1>
      <formula2>24</formula2>
    </dataValidation>
    <dataValidation type="whole" allowBlank="1" showInputMessage="1" showErrorMessage="1" error="0 to 59" sqref="H31:H37 AA5">
      <formula1>0</formula1>
      <formula2>59</formula2>
    </dataValidation>
    <dataValidation type="decimal" allowBlank="1" showInputMessage="1" showErrorMessage="1" error="0 to 59.999" sqref="J31:K37">
      <formula1>0</formula1>
      <formula2>59.9999</formula2>
    </dataValidation>
    <dataValidation type="decimal" allowBlank="1" showInputMessage="1" showErrorMessage="1" error="Number please" sqref="M33:O33 M35:O35">
      <formula1>0</formula1>
      <formula2>99</formula2>
    </dataValidation>
    <dataValidation type="textLength" allowBlank="1" showInputMessage="1" showErrorMessage="1" error="Maximum 511 characters on each line" sqref="D42:D44">
      <formula1>0</formula1>
      <formula2>511</formula2>
    </dataValidation>
    <dataValidation type="list" allowBlank="1" showInputMessage="1" showErrorMessage="1" sqref="P33 P35">
      <formula1>PE_2</formula1>
    </dataValidation>
    <dataValidation type="textLength" operator="greaterThanOrEqual" allowBlank="1" showInputMessage="1" showErrorMessage="1" promptTitle="Other Conditions" prompt="Any other note on conditons that may be relevant" sqref="X27:AC27">
      <formula1>1</formula1>
    </dataValidation>
    <dataValidation type="list" allowBlank="1" showInputMessage="1" showErrorMessage="1" sqref="E23:I23">
      <formula1>Timer2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E25:I25">
      <formula1>Detector</formula1>
    </dataValidation>
    <dataValidation type="list" allowBlank="1" showInputMessage="1" showErrorMessage="1" sqref="L25:M25">
      <formula1>Format2</formula1>
    </dataValidation>
    <dataValidation type="list" allowBlank="1" showInputMessage="1" showErrorMessage="1" sqref="S25:T25">
      <formula1>Units</formula1>
    </dataValidation>
    <dataValidation allowBlank="1" showInputMessage="1" showErrorMessage="1" promptTitle="Location" prompt="Please input nearest City/Town and State only.&#10;eg Waikanae Beach, NZ&#10;or The Black Stump, NSW,AU" sqref="E15:R15"/>
    <dataValidation type="list" allowBlank="1" showInputMessage="1" showErrorMessage="1" sqref="O23:T23">
      <formula1>OTA</formula1>
    </dataValidation>
    <dataValidation allowBlank="1" showInputMessage="1" showErrorMessage="1" promptTitle="Other information" prompt="eg Filter type or special settings" sqref="V25:AC25"/>
    <dataValidation type="list" allowBlank="1" showInputMessage="1" showErrorMessage="1" sqref="P8">
      <formula1>"Yes,No"</formula1>
    </dataValidation>
    <dataValidation type="decimal" operator="greaterThan" allowBlank="1" showInputMessage="1" showErrorMessage="1" sqref="W40:X40">
      <formula1>0</formula1>
    </dataValidation>
    <dataValidation allowBlank="1" promptTitle="Exposure Time" prompt="Enter exposure time based on Integration selected." sqref="P26"/>
  </dataValidations>
  <printOptions horizontalCentered="1" verticalCentered="1"/>
  <pageMargins left="0.25" right="0.25" top="0.25" bottom="0.25" header="0.5" footer="0.5"/>
  <pageSetup horizontalDpi="600" verticalDpi="600" orientation="landscape" scale="75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8"/>
  <sheetViews>
    <sheetView showGridLines="0" zoomScalePageLayoutView="0" workbookViewId="0" topLeftCell="A1">
      <selection activeCell="A20" sqref="A20"/>
    </sheetView>
  </sheetViews>
  <sheetFormatPr defaultColWidth="9.140625" defaultRowHeight="12.75"/>
  <sheetData>
    <row r="1" spans="1:14" ht="24" customHeight="1">
      <c r="A1" s="283" t="s">
        <v>345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4" spans="1:14" ht="15.75" customHeight="1">
      <c r="A4" s="294" t="s">
        <v>287</v>
      </c>
      <c r="B4" s="294"/>
      <c r="C4" s="294"/>
      <c r="D4" s="294"/>
      <c r="F4" s="294" t="s">
        <v>288</v>
      </c>
      <c r="G4" s="294"/>
      <c r="H4" s="294"/>
      <c r="I4" s="294"/>
      <c r="K4" s="294" t="s">
        <v>289</v>
      </c>
      <c r="L4" s="294"/>
      <c r="M4" s="294"/>
      <c r="N4" s="294"/>
    </row>
    <row r="5" spans="1:4" ht="15.75" customHeight="1">
      <c r="A5" s="294" t="s">
        <v>290</v>
      </c>
      <c r="B5" s="240"/>
      <c r="C5" s="240"/>
      <c r="D5" s="240"/>
    </row>
    <row r="6" spans="1:14" ht="12.75">
      <c r="A6" s="298" t="s">
        <v>291</v>
      </c>
      <c r="B6" s="298"/>
      <c r="C6" s="298"/>
      <c r="D6" s="298"/>
      <c r="F6" s="295" t="s">
        <v>292</v>
      </c>
      <c r="G6" s="295"/>
      <c r="H6" s="295"/>
      <c r="I6" s="295"/>
      <c r="K6" s="295" t="s">
        <v>23</v>
      </c>
      <c r="L6" s="295"/>
      <c r="M6" s="295"/>
      <c r="N6" s="295"/>
    </row>
    <row r="7" spans="1:14" ht="12.75">
      <c r="A7" s="298" t="s">
        <v>293</v>
      </c>
      <c r="B7" s="298"/>
      <c r="C7" s="298"/>
      <c r="D7" s="298"/>
      <c r="F7" s="295" t="s">
        <v>166</v>
      </c>
      <c r="G7" s="295"/>
      <c r="H7" s="295"/>
      <c r="I7" s="295"/>
      <c r="K7" s="295" t="s">
        <v>294</v>
      </c>
      <c r="L7" s="295"/>
      <c r="M7" s="295"/>
      <c r="N7" s="295"/>
    </row>
    <row r="8" spans="1:14" ht="12.75">
      <c r="A8" s="298" t="s">
        <v>295</v>
      </c>
      <c r="B8" s="298"/>
      <c r="C8" s="298"/>
      <c r="D8" s="298"/>
      <c r="F8" s="295" t="s">
        <v>296</v>
      </c>
      <c r="G8" s="295"/>
      <c r="H8" s="295"/>
      <c r="I8" s="295"/>
      <c r="K8" s="295" t="s">
        <v>297</v>
      </c>
      <c r="L8" s="295"/>
      <c r="M8" s="295"/>
      <c r="N8" s="295"/>
    </row>
    <row r="9" spans="1:14" ht="12.75">
      <c r="A9" s="298" t="s">
        <v>257</v>
      </c>
      <c r="B9" s="298"/>
      <c r="C9" s="298"/>
      <c r="D9" s="298"/>
      <c r="F9" s="295" t="s">
        <v>298</v>
      </c>
      <c r="G9" s="295"/>
      <c r="H9" s="295"/>
      <c r="I9" s="295"/>
      <c r="K9" s="295" t="s">
        <v>299</v>
      </c>
      <c r="L9" s="295"/>
      <c r="M9" s="295"/>
      <c r="N9" s="295"/>
    </row>
    <row r="10" spans="1:14" ht="12.75">
      <c r="A10" s="298" t="s">
        <v>298</v>
      </c>
      <c r="B10" s="298"/>
      <c r="C10" s="298"/>
      <c r="D10" s="298"/>
      <c r="K10" s="295" t="s">
        <v>300</v>
      </c>
      <c r="L10" s="295"/>
      <c r="M10" s="295"/>
      <c r="N10" s="295"/>
    </row>
    <row r="11" spans="11:14" ht="12.75">
      <c r="K11" s="295" t="s">
        <v>269</v>
      </c>
      <c r="L11" s="295"/>
      <c r="M11" s="295"/>
      <c r="N11" s="295"/>
    </row>
    <row r="12" spans="11:14" ht="12.75">
      <c r="K12" s="295" t="s">
        <v>301</v>
      </c>
      <c r="L12" s="295"/>
      <c r="M12" s="295"/>
      <c r="N12" s="295"/>
    </row>
    <row r="13" spans="11:14" ht="12.75">
      <c r="K13" s="295" t="s">
        <v>302</v>
      </c>
      <c r="L13" s="295"/>
      <c r="M13" s="295"/>
      <c r="N13" s="295"/>
    </row>
    <row r="14" spans="11:14" ht="12.75">
      <c r="K14" s="295" t="s">
        <v>303</v>
      </c>
      <c r="L14" s="295"/>
      <c r="M14" s="295"/>
      <c r="N14" s="295"/>
    </row>
    <row r="15" spans="11:14" ht="12.75">
      <c r="K15" s="295" t="s">
        <v>304</v>
      </c>
      <c r="L15" s="295"/>
      <c r="M15" s="295"/>
      <c r="N15" s="295"/>
    </row>
    <row r="16" spans="11:14" ht="12.75">
      <c r="K16" s="295" t="s">
        <v>298</v>
      </c>
      <c r="L16" s="295"/>
      <c r="M16" s="295"/>
      <c r="N16" s="295"/>
    </row>
    <row r="17" spans="11:14" ht="12.75">
      <c r="K17" s="131"/>
      <c r="L17" s="131"/>
      <c r="M17" s="131"/>
      <c r="N17" s="131"/>
    </row>
    <row r="18" spans="11:14" ht="12.75">
      <c r="K18" s="295"/>
      <c r="L18" s="295"/>
      <c r="M18" s="295"/>
      <c r="N18" s="295"/>
    </row>
    <row r="19" spans="1:14" ht="15.75" customHeight="1">
      <c r="A19" s="294" t="s">
        <v>305</v>
      </c>
      <c r="B19" s="294"/>
      <c r="C19" s="294"/>
      <c r="D19" s="294"/>
      <c r="F19" s="294" t="s">
        <v>306</v>
      </c>
      <c r="G19" s="294"/>
      <c r="H19" s="294"/>
      <c r="I19" s="294"/>
      <c r="K19" s="294" t="s">
        <v>307</v>
      </c>
      <c r="L19" s="294"/>
      <c r="M19" s="294"/>
      <c r="N19" s="294"/>
    </row>
    <row r="20" spans="6:14" ht="12.75">
      <c r="F20" s="296" t="s">
        <v>308</v>
      </c>
      <c r="G20" s="296"/>
      <c r="H20" s="296"/>
      <c r="I20" s="296"/>
      <c r="K20" s="295" t="s">
        <v>164</v>
      </c>
      <c r="L20" s="295"/>
      <c r="M20" s="295"/>
      <c r="N20" s="295"/>
    </row>
    <row r="21" spans="1:14" ht="12.75">
      <c r="A21" s="295" t="s">
        <v>309</v>
      </c>
      <c r="B21" s="295"/>
      <c r="C21" s="295"/>
      <c r="D21" s="295"/>
      <c r="F21" s="296" t="s">
        <v>310</v>
      </c>
      <c r="G21" s="296"/>
      <c r="H21" s="296"/>
      <c r="I21" s="296"/>
      <c r="K21" s="295" t="s">
        <v>165</v>
      </c>
      <c r="L21" s="295"/>
      <c r="M21" s="295"/>
      <c r="N21" s="295"/>
    </row>
    <row r="22" spans="1:14" ht="12.75">
      <c r="A22" s="295" t="s">
        <v>311</v>
      </c>
      <c r="B22" s="295"/>
      <c r="C22" s="295"/>
      <c r="D22" s="295"/>
      <c r="F22" s="295"/>
      <c r="G22" s="295"/>
      <c r="H22" s="295"/>
      <c r="I22" s="295"/>
      <c r="K22" s="295" t="s">
        <v>312</v>
      </c>
      <c r="L22" s="295"/>
      <c r="M22" s="295"/>
      <c r="N22" s="295"/>
    </row>
    <row r="23" spans="1:14" ht="12.75">
      <c r="A23" s="295" t="s">
        <v>313</v>
      </c>
      <c r="B23" s="295"/>
      <c r="C23" s="295"/>
      <c r="D23" s="295"/>
      <c r="F23" s="297" t="s">
        <v>314</v>
      </c>
      <c r="G23" s="297"/>
      <c r="H23" s="297"/>
      <c r="I23" s="297"/>
      <c r="K23" s="295" t="s">
        <v>303</v>
      </c>
      <c r="L23" s="295"/>
      <c r="M23" s="295"/>
      <c r="N23" s="295"/>
    </row>
    <row r="24" spans="1:14" ht="12.75">
      <c r="A24" s="295" t="s">
        <v>315</v>
      </c>
      <c r="B24" s="295"/>
      <c r="C24" s="295"/>
      <c r="D24" s="295"/>
      <c r="F24" s="297"/>
      <c r="G24" s="297"/>
      <c r="H24" s="297"/>
      <c r="I24" s="297"/>
      <c r="K24" s="295" t="s">
        <v>316</v>
      </c>
      <c r="L24" s="295"/>
      <c r="M24" s="295"/>
      <c r="N24" s="295"/>
    </row>
    <row r="25" spans="1:14" ht="12.75">
      <c r="A25" s="295" t="s">
        <v>317</v>
      </c>
      <c r="B25" s="295"/>
      <c r="C25" s="295"/>
      <c r="D25" s="295"/>
      <c r="F25" s="132" t="s">
        <v>318</v>
      </c>
      <c r="G25" s="132"/>
      <c r="H25" s="132"/>
      <c r="I25" s="132"/>
      <c r="K25" s="295" t="s">
        <v>319</v>
      </c>
      <c r="L25" s="295"/>
      <c r="M25" s="295"/>
      <c r="N25" s="295"/>
    </row>
    <row r="26" spans="1:9" ht="12.75">
      <c r="A26" s="295" t="s">
        <v>320</v>
      </c>
      <c r="B26" s="295"/>
      <c r="C26" s="295"/>
      <c r="D26" s="295"/>
      <c r="F26" s="132" t="s">
        <v>321</v>
      </c>
      <c r="G26" s="132"/>
      <c r="H26" s="132"/>
      <c r="I26" s="132"/>
    </row>
    <row r="27" spans="1:9" ht="12.75">
      <c r="A27" s="295" t="s">
        <v>322</v>
      </c>
      <c r="B27" s="295"/>
      <c r="C27" s="295"/>
      <c r="D27" s="295"/>
      <c r="F27" s="132"/>
      <c r="G27" s="132"/>
      <c r="H27" s="132"/>
      <c r="I27" s="132"/>
    </row>
    <row r="28" spans="1:9" ht="12.75">
      <c r="A28" s="295" t="s">
        <v>323</v>
      </c>
      <c r="B28" s="295"/>
      <c r="C28" s="295"/>
      <c r="D28" s="295"/>
      <c r="F28" s="132" t="s">
        <v>324</v>
      </c>
      <c r="G28" s="132"/>
      <c r="H28" s="132"/>
      <c r="I28" s="132"/>
    </row>
    <row r="29" spans="1:9" ht="12.75">
      <c r="A29" s="295" t="s">
        <v>325</v>
      </c>
      <c r="B29" s="295"/>
      <c r="C29" s="295"/>
      <c r="D29" s="295"/>
      <c r="F29" s="132" t="s">
        <v>326</v>
      </c>
      <c r="G29" s="132"/>
      <c r="H29" s="132"/>
      <c r="I29" s="132"/>
    </row>
    <row r="30" spans="1:9" ht="12.75">
      <c r="A30" s="295" t="s">
        <v>327</v>
      </c>
      <c r="B30" s="295"/>
      <c r="C30" s="295"/>
      <c r="D30" s="295"/>
      <c r="F30" s="132"/>
      <c r="G30" s="132"/>
      <c r="H30" s="132"/>
      <c r="I30" s="132"/>
    </row>
    <row r="31" spans="1:9" ht="12.75">
      <c r="A31" s="295" t="s">
        <v>328</v>
      </c>
      <c r="B31" s="295"/>
      <c r="C31" s="295"/>
      <c r="D31" s="295"/>
      <c r="F31" s="132" t="s">
        <v>329</v>
      </c>
      <c r="G31" s="132"/>
      <c r="H31" s="132"/>
      <c r="I31" s="132"/>
    </row>
    <row r="32" spans="1:9" ht="12.75">
      <c r="A32" s="295" t="s">
        <v>330</v>
      </c>
      <c r="B32" s="295"/>
      <c r="C32" s="295"/>
      <c r="D32" s="295"/>
      <c r="F32" s="132" t="s">
        <v>331</v>
      </c>
      <c r="G32" s="132"/>
      <c r="H32" s="132"/>
      <c r="I32" s="132"/>
    </row>
    <row r="33" spans="1:9" ht="12.75">
      <c r="A33" s="295" t="s">
        <v>330</v>
      </c>
      <c r="B33" s="295"/>
      <c r="C33" s="295"/>
      <c r="D33" s="295"/>
      <c r="F33" s="132"/>
      <c r="G33" s="132"/>
      <c r="H33" s="132"/>
      <c r="I33" s="132"/>
    </row>
    <row r="34" spans="1:9" ht="12.75">
      <c r="A34" s="295" t="s">
        <v>332</v>
      </c>
      <c r="B34" s="295"/>
      <c r="C34" s="295"/>
      <c r="D34" s="295"/>
      <c r="F34" s="132" t="s">
        <v>314</v>
      </c>
      <c r="G34" s="132"/>
      <c r="H34" s="132"/>
      <c r="I34" s="132"/>
    </row>
    <row r="35" spans="1:9" ht="12.75">
      <c r="A35" s="295" t="s">
        <v>333</v>
      </c>
      <c r="B35" s="295"/>
      <c r="C35" s="295"/>
      <c r="D35" s="295"/>
      <c r="F35" s="132" t="s">
        <v>334</v>
      </c>
      <c r="G35" s="132"/>
      <c r="H35" s="132"/>
      <c r="I35" s="132"/>
    </row>
    <row r="36" spans="1:9" ht="12.75">
      <c r="A36" s="295" t="s">
        <v>335</v>
      </c>
      <c r="B36" s="295"/>
      <c r="C36" s="295"/>
      <c r="D36" s="295"/>
      <c r="F36" s="132"/>
      <c r="G36" s="132"/>
      <c r="H36" s="132"/>
      <c r="I36" s="132"/>
    </row>
    <row r="37" spans="1:9" ht="12.75">
      <c r="A37" s="295" t="s">
        <v>336</v>
      </c>
      <c r="B37" s="295"/>
      <c r="C37" s="295"/>
      <c r="D37" s="295"/>
      <c r="F37" s="132" t="s">
        <v>337</v>
      </c>
      <c r="G37" s="132"/>
      <c r="H37" s="132"/>
      <c r="I37" s="132"/>
    </row>
    <row r="38" spans="1:9" ht="12.75">
      <c r="A38" s="295" t="s">
        <v>338</v>
      </c>
      <c r="B38" s="295"/>
      <c r="C38" s="295"/>
      <c r="D38" s="295"/>
      <c r="F38" s="132"/>
      <c r="G38" s="132"/>
      <c r="H38" s="132"/>
      <c r="I38" s="132"/>
    </row>
    <row r="39" spans="1:9" ht="12.75">
      <c r="A39" s="295" t="s">
        <v>339</v>
      </c>
      <c r="B39" s="295"/>
      <c r="C39" s="295"/>
      <c r="D39" s="295"/>
      <c r="F39" s="132" t="s">
        <v>340</v>
      </c>
      <c r="G39" s="132"/>
      <c r="H39" s="132"/>
      <c r="I39" s="132"/>
    </row>
    <row r="40" spans="1:9" ht="12.75">
      <c r="A40" s="295" t="s">
        <v>341</v>
      </c>
      <c r="B40" s="295"/>
      <c r="C40" s="295"/>
      <c r="D40" s="295"/>
      <c r="F40" s="297"/>
      <c r="G40" s="297"/>
      <c r="H40" s="297"/>
      <c r="I40" s="297"/>
    </row>
    <row r="41" spans="1:9" ht="12.75">
      <c r="A41" s="295" t="s">
        <v>342</v>
      </c>
      <c r="B41" s="295"/>
      <c r="C41" s="295"/>
      <c r="D41" s="295"/>
      <c r="F41" s="297" t="s">
        <v>343</v>
      </c>
      <c r="G41" s="297"/>
      <c r="H41" s="297"/>
      <c r="I41" s="297"/>
    </row>
    <row r="42" spans="1:9" ht="12.75">
      <c r="A42" s="295" t="s">
        <v>344</v>
      </c>
      <c r="B42" s="295"/>
      <c r="C42" s="295"/>
      <c r="D42" s="295"/>
      <c r="F42" s="295"/>
      <c r="G42" s="295"/>
      <c r="H42" s="295"/>
      <c r="I42" s="295"/>
    </row>
    <row r="43" spans="1:4" ht="12.75">
      <c r="A43" s="295" t="s">
        <v>416</v>
      </c>
      <c r="B43" s="295"/>
      <c r="C43" s="295"/>
      <c r="D43" s="295"/>
    </row>
    <row r="44" spans="1:4" ht="12.75">
      <c r="A44" s="295"/>
      <c r="B44" s="295"/>
      <c r="C44" s="295"/>
      <c r="D44" s="295"/>
    </row>
    <row r="45" spans="1:4" ht="12.75">
      <c r="A45" s="295"/>
      <c r="B45" s="295"/>
      <c r="C45" s="295"/>
      <c r="D45" s="295"/>
    </row>
    <row r="46" spans="1:4" ht="12.75">
      <c r="A46" s="295"/>
      <c r="B46" s="295"/>
      <c r="C46" s="295"/>
      <c r="D46" s="295"/>
    </row>
    <row r="47" spans="1:4" ht="12.75">
      <c r="A47" s="295"/>
      <c r="B47" s="295"/>
      <c r="C47" s="295"/>
      <c r="D47" s="295"/>
    </row>
    <row r="48" spans="1:4" ht="12.75">
      <c r="A48" s="295"/>
      <c r="B48" s="295"/>
      <c r="C48" s="295"/>
      <c r="D48" s="295"/>
    </row>
    <row r="49" spans="1:4" ht="12.75">
      <c r="A49" s="295"/>
      <c r="B49" s="295"/>
      <c r="C49" s="295"/>
      <c r="D49" s="295"/>
    </row>
    <row r="50" spans="1:4" ht="12.75">
      <c r="A50" s="295"/>
      <c r="B50" s="295"/>
      <c r="C50" s="295"/>
      <c r="D50" s="295"/>
    </row>
    <row r="51" spans="1:4" ht="12.75">
      <c r="A51" s="295"/>
      <c r="B51" s="295"/>
      <c r="C51" s="295"/>
      <c r="D51" s="295"/>
    </row>
    <row r="52" spans="1:4" ht="12.75">
      <c r="A52" s="295"/>
      <c r="B52" s="295"/>
      <c r="C52" s="295"/>
      <c r="D52" s="295"/>
    </row>
    <row r="53" spans="1:4" ht="12.75">
      <c r="A53" s="295"/>
      <c r="B53" s="295"/>
      <c r="C53" s="295"/>
      <c r="D53" s="295"/>
    </row>
    <row r="54" spans="1:4" ht="12.75">
      <c r="A54" s="295"/>
      <c r="B54" s="295"/>
      <c r="C54" s="295"/>
      <c r="D54" s="295"/>
    </row>
    <row r="55" spans="1:4" ht="12.75">
      <c r="A55" s="295"/>
      <c r="B55" s="295"/>
      <c r="C55" s="295"/>
      <c r="D55" s="295"/>
    </row>
    <row r="56" spans="1:4" ht="12.75">
      <c r="A56" s="295"/>
      <c r="B56" s="295"/>
      <c r="C56" s="295"/>
      <c r="D56" s="295"/>
    </row>
    <row r="57" spans="1:4" ht="12.75">
      <c r="A57" s="295"/>
      <c r="B57" s="295"/>
      <c r="C57" s="295"/>
      <c r="D57" s="295"/>
    </row>
    <row r="58" spans="1:4" ht="12.75">
      <c r="A58" s="295"/>
      <c r="B58" s="295"/>
      <c r="C58" s="295"/>
      <c r="D58" s="295"/>
    </row>
  </sheetData>
  <sheetProtection password="8FFD" sheet="1" objects="1" scenarios="1" formatRows="0"/>
  <mergeCells count="81">
    <mergeCell ref="F4:I4"/>
    <mergeCell ref="F6:I6"/>
    <mergeCell ref="F7:I7"/>
    <mergeCell ref="F8:I8"/>
    <mergeCell ref="F9:I9"/>
    <mergeCell ref="A4:D4"/>
    <mergeCell ref="A5:D5"/>
    <mergeCell ref="K14:N14"/>
    <mergeCell ref="A6:D6"/>
    <mergeCell ref="A7:D7"/>
    <mergeCell ref="K4:N4"/>
    <mergeCell ref="K6:N6"/>
    <mergeCell ref="K7:N7"/>
    <mergeCell ref="K8:N8"/>
    <mergeCell ref="A8:D8"/>
    <mergeCell ref="A9:D9"/>
    <mergeCell ref="A10:D10"/>
    <mergeCell ref="K19:N19"/>
    <mergeCell ref="K20:N20"/>
    <mergeCell ref="K21:N21"/>
    <mergeCell ref="F19:I19"/>
    <mergeCell ref="F20:I20"/>
    <mergeCell ref="K9:N9"/>
    <mergeCell ref="K10:N10"/>
    <mergeCell ref="K11:N11"/>
    <mergeCell ref="K12:N12"/>
    <mergeCell ref="K13:N13"/>
    <mergeCell ref="A24:D24"/>
    <mergeCell ref="A25:D25"/>
    <mergeCell ref="A26:D26"/>
    <mergeCell ref="A23:D23"/>
    <mergeCell ref="A35:D35"/>
    <mergeCell ref="K15:N15"/>
    <mergeCell ref="K18:N18"/>
    <mergeCell ref="K16:N16"/>
    <mergeCell ref="A19:D19"/>
    <mergeCell ref="A21:D21"/>
    <mergeCell ref="A27:D27"/>
    <mergeCell ref="A28:D28"/>
    <mergeCell ref="A46:D46"/>
    <mergeCell ref="A29:D29"/>
    <mergeCell ref="A30:D30"/>
    <mergeCell ref="A31:D31"/>
    <mergeCell ref="A34:D34"/>
    <mergeCell ref="A50:D50"/>
    <mergeCell ref="A51:D51"/>
    <mergeCell ref="A52:D52"/>
    <mergeCell ref="A53:D53"/>
    <mergeCell ref="A38:D38"/>
    <mergeCell ref="A39:D39"/>
    <mergeCell ref="A40:D40"/>
    <mergeCell ref="A58:D58"/>
    <mergeCell ref="A32:D32"/>
    <mergeCell ref="A33:D33"/>
    <mergeCell ref="A55:D55"/>
    <mergeCell ref="A56:D56"/>
    <mergeCell ref="A41:D41"/>
    <mergeCell ref="A42:D42"/>
    <mergeCell ref="A37:D37"/>
    <mergeCell ref="A43:D43"/>
    <mergeCell ref="A36:D36"/>
    <mergeCell ref="A57:D57"/>
    <mergeCell ref="A48:D48"/>
    <mergeCell ref="A49:D49"/>
    <mergeCell ref="F41:I41"/>
    <mergeCell ref="F42:I42"/>
    <mergeCell ref="F40:I40"/>
    <mergeCell ref="A47:D47"/>
    <mergeCell ref="A44:D44"/>
    <mergeCell ref="A45:D45"/>
    <mergeCell ref="A54:D54"/>
    <mergeCell ref="A1:N1"/>
    <mergeCell ref="K24:N24"/>
    <mergeCell ref="K25:N25"/>
    <mergeCell ref="F21:I21"/>
    <mergeCell ref="F22:I22"/>
    <mergeCell ref="F23:I23"/>
    <mergeCell ref="F24:I24"/>
    <mergeCell ref="K22:N22"/>
    <mergeCell ref="K23:N23"/>
    <mergeCell ref="A22:D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3"/>
  <sheetViews>
    <sheetView zoomScalePageLayoutView="0" workbookViewId="0" topLeftCell="A5">
      <selection activeCell="C23" sqref="C23"/>
    </sheetView>
  </sheetViews>
  <sheetFormatPr defaultColWidth="9.140625" defaultRowHeight="12.75"/>
  <cols>
    <col min="2" max="2" width="13.28125" style="0" customWidth="1"/>
    <col min="3" max="3" width="13.00390625" style="0" customWidth="1"/>
    <col min="4" max="4" width="12.140625" style="0" customWidth="1"/>
    <col min="5" max="5" width="13.7109375" style="0" customWidth="1"/>
    <col min="6" max="6" width="13.421875" style="0" customWidth="1"/>
    <col min="7" max="7" width="13.140625" style="0" customWidth="1"/>
    <col min="8" max="8" width="14.00390625" style="0" customWidth="1"/>
  </cols>
  <sheetData>
    <row r="2" spans="1:16" ht="21.75" customHeight="1">
      <c r="A2" s="283" t="s">
        <v>411</v>
      </c>
      <c r="B2" s="300"/>
      <c r="C2" s="300"/>
      <c r="D2" s="300"/>
      <c r="E2" s="300"/>
      <c r="F2" s="300"/>
      <c r="G2" s="300"/>
      <c r="H2" s="133"/>
      <c r="I2" s="137"/>
      <c r="J2" s="137"/>
      <c r="K2" s="133"/>
      <c r="L2" s="134"/>
      <c r="M2" s="134"/>
      <c r="N2" s="134"/>
      <c r="O2" s="134"/>
      <c r="P2" s="134"/>
    </row>
    <row r="5" spans="2:8" ht="25.5" customHeight="1">
      <c r="B5" s="304" t="s">
        <v>346</v>
      </c>
      <c r="C5" s="305"/>
      <c r="D5" s="305"/>
      <c r="E5" s="305"/>
      <c r="F5" s="306"/>
      <c r="G5" s="139"/>
      <c r="H5" s="139"/>
    </row>
    <row r="6" spans="2:15" ht="18" customHeight="1">
      <c r="B6" s="308" t="s">
        <v>306</v>
      </c>
      <c r="C6" s="309"/>
      <c r="D6" s="309" t="s">
        <v>349</v>
      </c>
      <c r="E6" s="309" t="s">
        <v>350</v>
      </c>
      <c r="F6" s="310"/>
      <c r="G6" s="240"/>
      <c r="H6" s="240"/>
      <c r="K6" s="283" t="s">
        <v>410</v>
      </c>
      <c r="L6" s="283"/>
      <c r="M6" s="283"/>
      <c r="N6" s="283"/>
      <c r="O6" s="283"/>
    </row>
    <row r="7" spans="2:8" ht="18" customHeight="1">
      <c r="B7" s="144" t="s">
        <v>347</v>
      </c>
      <c r="C7" s="145" t="s">
        <v>348</v>
      </c>
      <c r="D7" s="309"/>
      <c r="E7" s="145" t="s">
        <v>351</v>
      </c>
      <c r="F7" s="146" t="s">
        <v>352</v>
      </c>
      <c r="G7" s="27"/>
      <c r="H7" s="27"/>
    </row>
    <row r="8" spans="2:16" ht="13.5" customHeight="1">
      <c r="B8" s="144" t="s">
        <v>314</v>
      </c>
      <c r="C8" s="145" t="s">
        <v>353</v>
      </c>
      <c r="D8" s="145">
        <v>2</v>
      </c>
      <c r="E8" s="147">
        <v>-0.04</v>
      </c>
      <c r="F8" s="148">
        <v>-0.0334</v>
      </c>
      <c r="G8" s="136"/>
      <c r="H8" s="136"/>
      <c r="K8" s="311" t="s">
        <v>401</v>
      </c>
      <c r="L8" s="311"/>
      <c r="M8" s="311"/>
      <c r="N8" s="297" t="s">
        <v>402</v>
      </c>
      <c r="O8" s="297"/>
      <c r="P8" s="27"/>
    </row>
    <row r="9" spans="2:16" ht="13.5" customHeight="1">
      <c r="B9" s="144" t="s">
        <v>354</v>
      </c>
      <c r="C9" s="145" t="s">
        <v>324</v>
      </c>
      <c r="D9" s="145">
        <v>3</v>
      </c>
      <c r="E9" s="147">
        <v>-0.06</v>
      </c>
      <c r="F9" s="148">
        <v>-0.0501</v>
      </c>
      <c r="G9" s="136"/>
      <c r="H9" s="136"/>
      <c r="K9" s="311" t="s">
        <v>403</v>
      </c>
      <c r="L9" s="311"/>
      <c r="M9" s="311"/>
      <c r="N9" s="297">
        <v>-0.01667</v>
      </c>
      <c r="O9" s="297"/>
      <c r="P9" s="27"/>
    </row>
    <row r="10" spans="2:16" ht="13.5" customHeight="1">
      <c r="B10" s="144" t="s">
        <v>329</v>
      </c>
      <c r="C10" s="145" t="s">
        <v>355</v>
      </c>
      <c r="D10" s="145">
        <v>5</v>
      </c>
      <c r="E10" s="147">
        <v>-0.1</v>
      </c>
      <c r="F10" s="148">
        <v>-0.0834</v>
      </c>
      <c r="G10" s="136"/>
      <c r="H10" s="136"/>
      <c r="K10" s="311" t="s">
        <v>404</v>
      </c>
      <c r="L10" s="311"/>
      <c r="M10" s="311"/>
      <c r="N10" s="297" t="s">
        <v>402</v>
      </c>
      <c r="O10" s="297"/>
      <c r="P10" s="27"/>
    </row>
    <row r="11" spans="2:16" ht="13.5" customHeight="1">
      <c r="B11" s="144" t="s">
        <v>356</v>
      </c>
      <c r="C11" s="145" t="s">
        <v>357</v>
      </c>
      <c r="D11" s="145">
        <v>9</v>
      </c>
      <c r="E11" s="147">
        <v>-0.18</v>
      </c>
      <c r="F11" s="148">
        <v>-0.1502</v>
      </c>
      <c r="G11" s="136"/>
      <c r="H11" s="136"/>
      <c r="K11" s="311" t="s">
        <v>405</v>
      </c>
      <c r="L11" s="311"/>
      <c r="M11" s="311"/>
      <c r="N11" s="297">
        <v>-0.01667</v>
      </c>
      <c r="O11" s="297"/>
      <c r="P11" s="27"/>
    </row>
    <row r="12" spans="2:8" ht="13.5" customHeight="1">
      <c r="B12" s="144" t="s">
        <v>358</v>
      </c>
      <c r="C12" s="145" t="s">
        <v>359</v>
      </c>
      <c r="D12" s="145">
        <v>17</v>
      </c>
      <c r="E12" s="147">
        <v>-0.34</v>
      </c>
      <c r="F12" s="148">
        <v>-0.2836</v>
      </c>
      <c r="G12" s="136"/>
      <c r="H12" s="136"/>
    </row>
    <row r="13" spans="2:8" ht="13.5" customHeight="1">
      <c r="B13" s="144" t="s">
        <v>360</v>
      </c>
      <c r="C13" s="145" t="s">
        <v>176</v>
      </c>
      <c r="D13" s="145">
        <v>33</v>
      </c>
      <c r="E13" s="147">
        <v>-0.66</v>
      </c>
      <c r="F13" s="148">
        <v>-0.5506</v>
      </c>
      <c r="G13" s="136"/>
      <c r="H13" s="136"/>
    </row>
    <row r="14" spans="2:8" ht="13.5" customHeight="1">
      <c r="B14" s="144" t="s">
        <v>361</v>
      </c>
      <c r="C14" s="145" t="s">
        <v>362</v>
      </c>
      <c r="D14" s="145">
        <v>65</v>
      </c>
      <c r="E14" s="147">
        <v>-1.3</v>
      </c>
      <c r="F14" s="148">
        <v>-1.0844</v>
      </c>
      <c r="G14" s="136"/>
      <c r="H14" s="136"/>
    </row>
    <row r="15" spans="2:8" ht="13.5" customHeight="1">
      <c r="B15" s="144" t="s">
        <v>331</v>
      </c>
      <c r="C15" s="145" t="s">
        <v>363</v>
      </c>
      <c r="D15" s="145">
        <v>129</v>
      </c>
      <c r="E15" s="147">
        <v>-2.58</v>
      </c>
      <c r="F15" s="148">
        <v>-2.1522</v>
      </c>
      <c r="G15" s="136"/>
      <c r="H15" s="136"/>
    </row>
    <row r="16" spans="2:8" ht="13.5" customHeight="1">
      <c r="B16" s="144" t="s">
        <v>364</v>
      </c>
      <c r="C16" s="145" t="s">
        <v>365</v>
      </c>
      <c r="D16" s="145">
        <v>257</v>
      </c>
      <c r="E16" s="147">
        <v>-5.14</v>
      </c>
      <c r="F16" s="148">
        <v>-4.2876</v>
      </c>
      <c r="G16" s="136"/>
      <c r="H16" s="136"/>
    </row>
    <row r="17" spans="2:8" ht="13.5" customHeight="1">
      <c r="B17" s="149" t="s">
        <v>366</v>
      </c>
      <c r="C17" s="150" t="s">
        <v>367</v>
      </c>
      <c r="D17" s="150">
        <v>513</v>
      </c>
      <c r="E17" s="151">
        <v>-10.26</v>
      </c>
      <c r="F17" s="152">
        <v>-8.5586</v>
      </c>
      <c r="G17" s="136"/>
      <c r="H17" s="136"/>
    </row>
    <row r="20" spans="2:8" ht="25.5" customHeight="1">
      <c r="B20" s="304" t="s">
        <v>368</v>
      </c>
      <c r="C20" s="305"/>
      <c r="D20" s="305"/>
      <c r="E20" s="305"/>
      <c r="F20" s="306"/>
      <c r="G20" s="139"/>
      <c r="H20" s="139"/>
    </row>
    <row r="21" spans="2:16" ht="18" customHeight="1">
      <c r="B21" s="308" t="s">
        <v>306</v>
      </c>
      <c r="C21" s="309"/>
      <c r="D21" s="309" t="s">
        <v>349</v>
      </c>
      <c r="E21" s="309" t="s">
        <v>350</v>
      </c>
      <c r="F21" s="310"/>
      <c r="G21" s="240"/>
      <c r="H21" s="240"/>
      <c r="J21" s="283" t="s">
        <v>412</v>
      </c>
      <c r="K21" s="240"/>
      <c r="L21" s="240"/>
      <c r="M21" s="240"/>
      <c r="N21" s="240"/>
      <c r="O21" s="240"/>
      <c r="P21" s="240"/>
    </row>
    <row r="22" spans="2:16" ht="18" customHeight="1">
      <c r="B22" s="144" t="s">
        <v>369</v>
      </c>
      <c r="C22" s="145" t="s">
        <v>370</v>
      </c>
      <c r="D22" s="309"/>
      <c r="E22" s="145" t="s">
        <v>351</v>
      </c>
      <c r="F22" s="146" t="s">
        <v>352</v>
      </c>
      <c r="G22" s="27"/>
      <c r="H22" s="27"/>
      <c r="J22" s="240" t="s">
        <v>352</v>
      </c>
      <c r="K22" s="300"/>
      <c r="L22" s="300"/>
      <c r="N22" s="240" t="s">
        <v>351</v>
      </c>
      <c r="O22" s="240"/>
      <c r="P22" s="300"/>
    </row>
    <row r="23" spans="2:16" ht="13.5" customHeight="1">
      <c r="B23" s="144" t="s">
        <v>371</v>
      </c>
      <c r="C23" s="145" t="s">
        <v>371</v>
      </c>
      <c r="D23" s="145">
        <v>1</v>
      </c>
      <c r="E23" s="147">
        <v>-0.02</v>
      </c>
      <c r="F23" s="148">
        <v>-0.0167</v>
      </c>
      <c r="J23" s="240" t="s">
        <v>413</v>
      </c>
      <c r="K23" s="300"/>
      <c r="L23" s="300"/>
      <c r="N23" s="240" t="s">
        <v>415</v>
      </c>
      <c r="O23" s="240"/>
      <c r="P23" s="300"/>
    </row>
    <row r="24" spans="2:16" ht="13.5" customHeight="1">
      <c r="B24" s="144" t="s">
        <v>372</v>
      </c>
      <c r="C24" s="145" t="s">
        <v>372</v>
      </c>
      <c r="D24" s="145">
        <v>2</v>
      </c>
      <c r="E24" s="147">
        <f>-0.02*D24</f>
        <v>-0.04</v>
      </c>
      <c r="F24" s="148">
        <f>-0.0167*D24</f>
        <v>-0.0334</v>
      </c>
      <c r="J24" s="240" t="s">
        <v>414</v>
      </c>
      <c r="K24" s="300"/>
      <c r="L24" s="300"/>
      <c r="N24" s="240" t="s">
        <v>414</v>
      </c>
      <c r="O24" s="240"/>
      <c r="P24" s="300"/>
    </row>
    <row r="25" spans="2:15" ht="13.5" customHeight="1">
      <c r="B25" s="144" t="s">
        <v>373</v>
      </c>
      <c r="C25" s="145" t="s">
        <v>373</v>
      </c>
      <c r="D25" s="145">
        <v>4</v>
      </c>
      <c r="E25" s="147">
        <f aca="true" t="shared" si="0" ref="E25:E30">-0.02*D25</f>
        <v>-0.08</v>
      </c>
      <c r="F25" s="148">
        <v>-0.0667</v>
      </c>
      <c r="J25" s="299" t="s">
        <v>419</v>
      </c>
      <c r="K25" s="299"/>
      <c r="L25" s="299"/>
      <c r="N25" s="240"/>
      <c r="O25" s="240"/>
    </row>
    <row r="26" spans="2:15" ht="13.5" customHeight="1">
      <c r="B26" s="144" t="s">
        <v>374</v>
      </c>
      <c r="C26" s="145" t="s">
        <v>374</v>
      </c>
      <c r="D26" s="145">
        <v>8</v>
      </c>
      <c r="E26" s="147">
        <f t="shared" si="0"/>
        <v>-0.16</v>
      </c>
      <c r="F26" s="148">
        <v>-0.1335</v>
      </c>
      <c r="K26" s="240"/>
      <c r="L26" s="240"/>
      <c r="N26" s="240"/>
      <c r="O26" s="240"/>
    </row>
    <row r="27" spans="2:6" ht="13.5" customHeight="1">
      <c r="B27" s="144" t="s">
        <v>375</v>
      </c>
      <c r="C27" s="145" t="s">
        <v>375</v>
      </c>
      <c r="D27" s="145">
        <v>16</v>
      </c>
      <c r="E27" s="147">
        <f t="shared" si="0"/>
        <v>-0.32</v>
      </c>
      <c r="F27" s="148">
        <v>-0.2669</v>
      </c>
    </row>
    <row r="28" spans="2:6" ht="13.5" customHeight="1">
      <c r="B28" s="144" t="s">
        <v>376</v>
      </c>
      <c r="C28" s="145" t="s">
        <v>376</v>
      </c>
      <c r="D28" s="145">
        <v>32</v>
      </c>
      <c r="E28" s="147">
        <f t="shared" si="0"/>
        <v>-0.64</v>
      </c>
      <c r="F28" s="148">
        <v>-0.5339</v>
      </c>
    </row>
    <row r="29" spans="2:6" ht="13.5" customHeight="1">
      <c r="B29" s="144" t="s">
        <v>377</v>
      </c>
      <c r="C29" s="145" t="s">
        <v>377</v>
      </c>
      <c r="D29" s="145">
        <v>64</v>
      </c>
      <c r="E29" s="147">
        <f t="shared" si="0"/>
        <v>-1.28</v>
      </c>
      <c r="F29" s="148">
        <v>-1.0677</v>
      </c>
    </row>
    <row r="30" spans="2:6" ht="13.5" customHeight="1">
      <c r="B30" s="144" t="s">
        <v>378</v>
      </c>
      <c r="C30" s="145" t="s">
        <v>378</v>
      </c>
      <c r="D30" s="145">
        <v>128</v>
      </c>
      <c r="E30" s="147">
        <f t="shared" si="0"/>
        <v>-2.56</v>
      </c>
      <c r="F30" s="148">
        <v>-2.1355</v>
      </c>
    </row>
    <row r="31" spans="2:6" ht="13.5" customHeight="1">
      <c r="B31" s="149" t="s">
        <v>379</v>
      </c>
      <c r="C31" s="150" t="s">
        <v>379</v>
      </c>
      <c r="D31" s="150">
        <v>256</v>
      </c>
      <c r="E31" s="151">
        <v>-5.08</v>
      </c>
      <c r="F31" s="152">
        <v>-4.2376</v>
      </c>
    </row>
    <row r="32" spans="2:3" ht="12.75">
      <c r="B32" s="27"/>
      <c r="C32" s="27"/>
    </row>
    <row r="33" spans="2:3" ht="12.75">
      <c r="B33" s="27"/>
      <c r="C33" s="27"/>
    </row>
    <row r="34" spans="2:8" ht="25.5" customHeight="1">
      <c r="B34" s="304" t="s">
        <v>380</v>
      </c>
      <c r="C34" s="305"/>
      <c r="D34" s="305"/>
      <c r="E34" s="305"/>
      <c r="F34" s="306"/>
      <c r="G34" s="141"/>
      <c r="H34" s="141"/>
    </row>
    <row r="35" spans="2:8" ht="18" customHeight="1">
      <c r="B35" s="308" t="s">
        <v>306</v>
      </c>
      <c r="C35" s="309"/>
      <c r="D35" s="309" t="s">
        <v>349</v>
      </c>
      <c r="E35" s="309" t="s">
        <v>350</v>
      </c>
      <c r="F35" s="310"/>
      <c r="G35" s="240"/>
      <c r="H35" s="240"/>
    </row>
    <row r="36" spans="2:8" ht="18" customHeight="1">
      <c r="B36" s="144" t="s">
        <v>381</v>
      </c>
      <c r="C36" s="145"/>
      <c r="D36" s="309"/>
      <c r="E36" s="145" t="s">
        <v>351</v>
      </c>
      <c r="F36" s="146" t="s">
        <v>352</v>
      </c>
      <c r="G36" s="27"/>
      <c r="H36" s="27"/>
    </row>
    <row r="37" spans="2:6" ht="13.5" customHeight="1">
      <c r="B37" s="144" t="s">
        <v>371</v>
      </c>
      <c r="C37" s="145"/>
      <c r="D37" s="145">
        <v>1</v>
      </c>
      <c r="E37" s="147"/>
      <c r="F37" s="148">
        <v>-0.0167</v>
      </c>
    </row>
    <row r="38" spans="2:6" ht="13.5" customHeight="1">
      <c r="B38" s="144" t="s">
        <v>372</v>
      </c>
      <c r="C38" s="145"/>
      <c r="D38" s="145">
        <v>2</v>
      </c>
      <c r="E38" s="147"/>
      <c r="F38" s="148">
        <f>-0.0167*D38</f>
        <v>-0.0334</v>
      </c>
    </row>
    <row r="39" spans="2:6" ht="13.5" customHeight="1">
      <c r="B39" s="144" t="s">
        <v>373</v>
      </c>
      <c r="C39" s="145"/>
      <c r="D39" s="145">
        <v>4</v>
      </c>
      <c r="E39" s="147"/>
      <c r="F39" s="148">
        <v>-0.0667</v>
      </c>
    </row>
    <row r="40" spans="2:6" ht="13.5" customHeight="1">
      <c r="B40" s="144" t="s">
        <v>374</v>
      </c>
      <c r="C40" s="145"/>
      <c r="D40" s="145">
        <v>8</v>
      </c>
      <c r="E40" s="147"/>
      <c r="F40" s="148">
        <v>-0.1335</v>
      </c>
    </row>
    <row r="41" spans="2:6" ht="13.5" customHeight="1">
      <c r="B41" s="144" t="s">
        <v>375</v>
      </c>
      <c r="C41" s="145"/>
      <c r="D41" s="145">
        <v>16</v>
      </c>
      <c r="E41" s="147"/>
      <c r="F41" s="148">
        <v>-0.2669</v>
      </c>
    </row>
    <row r="42" spans="2:6" ht="13.5" customHeight="1">
      <c r="B42" s="144" t="s">
        <v>376</v>
      </c>
      <c r="C42" s="145"/>
      <c r="D42" s="145">
        <v>32</v>
      </c>
      <c r="E42" s="147"/>
      <c r="F42" s="148">
        <v>-0.5339</v>
      </c>
    </row>
    <row r="43" spans="2:6" ht="13.5" customHeight="1">
      <c r="B43" s="144" t="s">
        <v>377</v>
      </c>
      <c r="C43" s="145"/>
      <c r="D43" s="145">
        <v>64</v>
      </c>
      <c r="E43" s="147"/>
      <c r="F43" s="148">
        <v>-1.0677</v>
      </c>
    </row>
    <row r="44" spans="2:6" ht="13.5" customHeight="1">
      <c r="B44" s="144" t="s">
        <v>378</v>
      </c>
      <c r="C44" s="145"/>
      <c r="D44" s="145">
        <v>128</v>
      </c>
      <c r="E44" s="147"/>
      <c r="F44" s="148">
        <v>-2.1355</v>
      </c>
    </row>
    <row r="45" spans="2:6" ht="13.5" customHeight="1">
      <c r="B45" s="149" t="s">
        <v>379</v>
      </c>
      <c r="C45" s="150"/>
      <c r="D45" s="150">
        <v>256</v>
      </c>
      <c r="E45" s="151"/>
      <c r="F45" s="152">
        <v>-4.2709</v>
      </c>
    </row>
    <row r="48" spans="2:8" ht="25.5" customHeight="1">
      <c r="B48" s="305" t="s">
        <v>382</v>
      </c>
      <c r="C48" s="305"/>
      <c r="D48" s="305"/>
      <c r="E48" s="305"/>
      <c r="F48" s="306"/>
      <c r="G48" s="141"/>
      <c r="H48" s="141"/>
    </row>
    <row r="49" spans="2:8" ht="18" customHeight="1">
      <c r="B49" s="309" t="s">
        <v>306</v>
      </c>
      <c r="C49" s="309"/>
      <c r="D49" s="309" t="s">
        <v>349</v>
      </c>
      <c r="E49" s="309" t="s">
        <v>350</v>
      </c>
      <c r="F49" s="310"/>
      <c r="G49" s="240"/>
      <c r="H49" s="240"/>
    </row>
    <row r="50" spans="2:8" ht="18" customHeight="1">
      <c r="B50" s="153"/>
      <c r="C50" s="153"/>
      <c r="D50" s="309"/>
      <c r="E50" s="145" t="s">
        <v>351</v>
      </c>
      <c r="F50" s="146" t="s">
        <v>352</v>
      </c>
      <c r="G50" s="27"/>
      <c r="H50" s="27"/>
    </row>
    <row r="51" spans="2:6" ht="13.5" customHeight="1">
      <c r="B51" s="145" t="s">
        <v>314</v>
      </c>
      <c r="C51" s="153"/>
      <c r="D51" s="145">
        <v>0</v>
      </c>
      <c r="E51" s="145">
        <v>0</v>
      </c>
      <c r="F51" s="146">
        <v>0</v>
      </c>
    </row>
    <row r="52" spans="2:6" ht="13.5" customHeight="1">
      <c r="B52" s="145" t="s">
        <v>372</v>
      </c>
      <c r="C52" s="153"/>
      <c r="D52" s="145">
        <v>1</v>
      </c>
      <c r="E52" s="147">
        <v>-0.02</v>
      </c>
      <c r="F52" s="148">
        <v>-0.0167</v>
      </c>
    </row>
    <row r="53" spans="2:6" ht="13.5" customHeight="1">
      <c r="B53" s="145" t="s">
        <v>373</v>
      </c>
      <c r="C53" s="153"/>
      <c r="D53" s="145">
        <v>3</v>
      </c>
      <c r="E53" s="147">
        <v>-0.06</v>
      </c>
      <c r="F53" s="148">
        <v>-0.0501</v>
      </c>
    </row>
    <row r="54" spans="2:8" ht="13.5" customHeight="1">
      <c r="B54" s="154" t="s">
        <v>383</v>
      </c>
      <c r="C54" s="155"/>
      <c r="D54" s="154">
        <v>5</v>
      </c>
      <c r="E54" s="156">
        <v>-0.1</v>
      </c>
      <c r="F54" s="157">
        <v>-0.0834</v>
      </c>
      <c r="G54" s="142"/>
      <c r="H54" s="142"/>
    </row>
    <row r="55" spans="2:8" ht="13.5" customHeight="1">
      <c r="B55" s="145" t="s">
        <v>374</v>
      </c>
      <c r="C55" s="153"/>
      <c r="D55" s="145">
        <v>7</v>
      </c>
      <c r="E55" s="147">
        <v>-0.14</v>
      </c>
      <c r="F55" s="148">
        <v>-0.1168</v>
      </c>
      <c r="G55" s="142"/>
      <c r="H55" s="142"/>
    </row>
    <row r="56" spans="2:8" ht="13.5" customHeight="1">
      <c r="B56" s="154" t="s">
        <v>384</v>
      </c>
      <c r="C56" s="155"/>
      <c r="D56" s="154">
        <v>9</v>
      </c>
      <c r="E56" s="156">
        <v>-0.18</v>
      </c>
      <c r="F56" s="157">
        <v>-0.1502</v>
      </c>
      <c r="G56" s="142"/>
      <c r="H56" s="142"/>
    </row>
    <row r="57" spans="2:8" ht="13.5" customHeight="1">
      <c r="B57" s="154" t="s">
        <v>375</v>
      </c>
      <c r="C57" s="155"/>
      <c r="D57" s="154">
        <v>15</v>
      </c>
      <c r="E57" s="156">
        <v>-0.3</v>
      </c>
      <c r="F57" s="157">
        <v>-0.2503</v>
      </c>
      <c r="G57" s="142"/>
      <c r="H57" s="142"/>
    </row>
    <row r="58" spans="2:8" ht="13.5" customHeight="1">
      <c r="B58" s="154" t="s">
        <v>385</v>
      </c>
      <c r="C58" s="155"/>
      <c r="D58" s="154">
        <v>23</v>
      </c>
      <c r="E58" s="156">
        <v>-0.46</v>
      </c>
      <c r="F58" s="157">
        <v>-0.3837</v>
      </c>
      <c r="G58" s="142"/>
      <c r="H58" s="142"/>
    </row>
    <row r="59" spans="2:8" ht="13.5" customHeight="1">
      <c r="B59" s="145" t="s">
        <v>376</v>
      </c>
      <c r="C59" s="153"/>
      <c r="D59" s="158">
        <v>31</v>
      </c>
      <c r="E59" s="159">
        <v>-0.62</v>
      </c>
      <c r="F59" s="160">
        <v>-0.5172</v>
      </c>
      <c r="G59" s="142"/>
      <c r="H59" s="142"/>
    </row>
    <row r="60" spans="2:8" ht="13.5" customHeight="1">
      <c r="B60" s="154" t="s">
        <v>386</v>
      </c>
      <c r="C60" s="155"/>
      <c r="D60" s="154">
        <v>47</v>
      </c>
      <c r="E60" s="156">
        <v>-0.94</v>
      </c>
      <c r="F60" s="157">
        <v>-0.7841</v>
      </c>
      <c r="G60" s="142"/>
      <c r="H60" s="142"/>
    </row>
    <row r="61" spans="2:8" ht="13.5" customHeight="1">
      <c r="B61" s="145" t="s">
        <v>377</v>
      </c>
      <c r="C61" s="153"/>
      <c r="D61" s="161">
        <v>63</v>
      </c>
      <c r="E61" s="159">
        <v>-1.26</v>
      </c>
      <c r="F61" s="160">
        <v>-1.0511</v>
      </c>
      <c r="G61" s="142"/>
      <c r="H61" s="142"/>
    </row>
    <row r="62" spans="2:8" ht="13.5" customHeight="1">
      <c r="B62" s="154" t="s">
        <v>387</v>
      </c>
      <c r="C62" s="155"/>
      <c r="D62" s="154">
        <v>93</v>
      </c>
      <c r="E62" s="156">
        <v>-1.86</v>
      </c>
      <c r="F62" s="157">
        <v>-1.5516</v>
      </c>
      <c r="G62" s="142"/>
      <c r="H62" s="142"/>
    </row>
    <row r="63" spans="2:8" ht="13.5" customHeight="1">
      <c r="B63" s="150" t="s">
        <v>378</v>
      </c>
      <c r="C63" s="162"/>
      <c r="D63" s="163">
        <v>127</v>
      </c>
      <c r="E63" s="164">
        <v>-2.54</v>
      </c>
      <c r="F63" s="165">
        <v>-2.1188</v>
      </c>
      <c r="G63" s="142"/>
      <c r="H63" s="142"/>
    </row>
    <row r="64" spans="2:8" ht="13.5" customHeight="1">
      <c r="B64" s="307" t="s">
        <v>388</v>
      </c>
      <c r="C64" s="307"/>
      <c r="D64" s="307"/>
      <c r="E64" s="307"/>
      <c r="F64" s="307"/>
      <c r="G64" s="59"/>
      <c r="H64" s="59"/>
    </row>
    <row r="67" spans="2:8" ht="25.5" customHeight="1">
      <c r="B67" s="304" t="s">
        <v>389</v>
      </c>
      <c r="C67" s="305"/>
      <c r="D67" s="305"/>
      <c r="E67" s="305"/>
      <c r="F67" s="306"/>
      <c r="G67" s="141"/>
      <c r="H67" s="141"/>
    </row>
    <row r="68" spans="2:8" ht="18" customHeight="1">
      <c r="B68" s="308" t="s">
        <v>306</v>
      </c>
      <c r="C68" s="309"/>
      <c r="D68" s="309" t="s">
        <v>349</v>
      </c>
      <c r="E68" s="309" t="s">
        <v>350</v>
      </c>
      <c r="F68" s="310"/>
      <c r="G68" s="240"/>
      <c r="H68" s="240"/>
    </row>
    <row r="69" spans="2:8" ht="18" customHeight="1">
      <c r="B69" s="144" t="s">
        <v>390</v>
      </c>
      <c r="C69" s="153"/>
      <c r="D69" s="309"/>
      <c r="E69" s="145" t="s">
        <v>351</v>
      </c>
      <c r="F69" s="146" t="s">
        <v>352</v>
      </c>
      <c r="G69" s="27"/>
      <c r="H69" s="27"/>
    </row>
    <row r="70" spans="2:8" ht="13.5" customHeight="1">
      <c r="B70" s="144" t="s">
        <v>314</v>
      </c>
      <c r="C70" s="153"/>
      <c r="D70" s="145">
        <v>1</v>
      </c>
      <c r="E70" s="147">
        <v>-0.02</v>
      </c>
      <c r="F70" s="148">
        <v>-0.0167</v>
      </c>
      <c r="G70" s="135"/>
      <c r="H70" s="135"/>
    </row>
    <row r="71" spans="2:8" ht="13.5" customHeight="1">
      <c r="B71" s="144" t="s">
        <v>391</v>
      </c>
      <c r="C71" s="153"/>
      <c r="D71" s="145">
        <v>2</v>
      </c>
      <c r="E71" s="147">
        <v>-0.04</v>
      </c>
      <c r="F71" s="148">
        <v>-0.0334</v>
      </c>
      <c r="G71" s="135"/>
      <c r="H71" s="135"/>
    </row>
    <row r="72" spans="2:8" ht="13.5" customHeight="1">
      <c r="B72" s="144" t="s">
        <v>318</v>
      </c>
      <c r="C72" s="153"/>
      <c r="D72" s="145">
        <v>4</v>
      </c>
      <c r="E72" s="147">
        <v>-0.08</v>
      </c>
      <c r="F72" s="148">
        <v>-0.0667</v>
      </c>
      <c r="G72" s="135"/>
      <c r="H72" s="135"/>
    </row>
    <row r="73" spans="2:8" ht="13.5" customHeight="1">
      <c r="B73" s="166" t="s">
        <v>392</v>
      </c>
      <c r="C73" s="167"/>
      <c r="D73" s="154">
        <v>6</v>
      </c>
      <c r="E73" s="156">
        <v>-0.12</v>
      </c>
      <c r="F73" s="157">
        <v>-0.1001</v>
      </c>
      <c r="G73" s="143"/>
      <c r="H73" s="143"/>
    </row>
    <row r="74" spans="2:8" ht="13.5" customHeight="1">
      <c r="B74" s="144" t="s">
        <v>321</v>
      </c>
      <c r="C74" s="153"/>
      <c r="D74" s="145">
        <v>8</v>
      </c>
      <c r="E74" s="147">
        <v>-0.16</v>
      </c>
      <c r="F74" s="148">
        <v>-0.1335</v>
      </c>
      <c r="G74" s="138"/>
      <c r="H74" s="138"/>
    </row>
    <row r="75" spans="2:8" ht="13.5" customHeight="1">
      <c r="B75" s="166" t="s">
        <v>393</v>
      </c>
      <c r="C75" s="167"/>
      <c r="D75" s="154">
        <v>10</v>
      </c>
      <c r="E75" s="156">
        <v>-0.2</v>
      </c>
      <c r="F75" s="157">
        <v>-0.1668</v>
      </c>
      <c r="G75" s="143"/>
      <c r="H75" s="143"/>
    </row>
    <row r="76" spans="2:8" ht="13.5" customHeight="1">
      <c r="B76" s="144" t="s">
        <v>394</v>
      </c>
      <c r="C76" s="153"/>
      <c r="D76" s="145">
        <v>16</v>
      </c>
      <c r="E76" s="147">
        <v>-0.32</v>
      </c>
      <c r="F76" s="148">
        <v>-0.2669</v>
      </c>
      <c r="G76" s="138"/>
      <c r="H76" s="138"/>
    </row>
    <row r="77" spans="2:8" ht="13.5" customHeight="1">
      <c r="B77" s="166" t="s">
        <v>395</v>
      </c>
      <c r="C77" s="167"/>
      <c r="D77" s="154">
        <v>24</v>
      </c>
      <c r="E77" s="156">
        <v>-0.48</v>
      </c>
      <c r="F77" s="157">
        <v>-0.4004</v>
      </c>
      <c r="G77" s="143"/>
      <c r="H77" s="143"/>
    </row>
    <row r="78" spans="2:8" ht="13.5" customHeight="1">
      <c r="B78" s="144" t="s">
        <v>396</v>
      </c>
      <c r="C78" s="153"/>
      <c r="D78" s="145">
        <v>32</v>
      </c>
      <c r="E78" s="147">
        <v>-0.64</v>
      </c>
      <c r="F78" s="148">
        <v>-0.5339</v>
      </c>
      <c r="G78" s="138"/>
      <c r="H78" s="138"/>
    </row>
    <row r="79" spans="2:8" ht="13.5" customHeight="1">
      <c r="B79" s="166" t="s">
        <v>397</v>
      </c>
      <c r="C79" s="167"/>
      <c r="D79" s="154">
        <v>48</v>
      </c>
      <c r="E79" s="156">
        <v>-0.96</v>
      </c>
      <c r="F79" s="157">
        <v>-0.8008</v>
      </c>
      <c r="G79" s="143"/>
      <c r="H79" s="143"/>
    </row>
    <row r="80" spans="2:8" ht="13.5" customHeight="1">
      <c r="B80" s="144" t="s">
        <v>398</v>
      </c>
      <c r="C80" s="153"/>
      <c r="D80" s="145">
        <v>64</v>
      </c>
      <c r="E80" s="147">
        <v>-1.28</v>
      </c>
      <c r="F80" s="148">
        <v>-1.0677</v>
      </c>
      <c r="G80" s="138"/>
      <c r="H80" s="138"/>
    </row>
    <row r="81" spans="2:8" ht="13.5" customHeight="1">
      <c r="B81" s="166" t="s">
        <v>399</v>
      </c>
      <c r="C81" s="167"/>
      <c r="D81" s="154">
        <v>94</v>
      </c>
      <c r="E81" s="156">
        <v>-1.88</v>
      </c>
      <c r="F81" s="157">
        <v>-1.5682</v>
      </c>
      <c r="G81" s="143"/>
      <c r="H81" s="143"/>
    </row>
    <row r="82" spans="2:8" ht="13.5" customHeight="1">
      <c r="B82" s="149" t="s">
        <v>400</v>
      </c>
      <c r="C82" s="162"/>
      <c r="D82" s="150">
        <v>128</v>
      </c>
      <c r="E82" s="151">
        <v>-2.56</v>
      </c>
      <c r="F82" s="152">
        <v>-2.1355</v>
      </c>
      <c r="G82" s="135"/>
      <c r="H82" s="135"/>
    </row>
    <row r="83" spans="2:8" ht="13.5" customHeight="1">
      <c r="B83" s="307" t="s">
        <v>388</v>
      </c>
      <c r="C83" s="307"/>
      <c r="D83" s="307"/>
      <c r="E83" s="307"/>
      <c r="F83" s="307"/>
      <c r="G83" s="59"/>
      <c r="H83" s="59"/>
    </row>
    <row r="86" spans="2:8" ht="25.5" customHeight="1">
      <c r="B86" s="301" t="s">
        <v>406</v>
      </c>
      <c r="C86" s="302"/>
      <c r="D86" s="302"/>
      <c r="E86" s="302"/>
      <c r="F86" s="303"/>
      <c r="G86" s="140"/>
      <c r="H86" s="140"/>
    </row>
    <row r="87" spans="2:8" ht="18" customHeight="1">
      <c r="B87" s="308" t="s">
        <v>306</v>
      </c>
      <c r="C87" s="309"/>
      <c r="D87" s="309" t="s">
        <v>349</v>
      </c>
      <c r="E87" s="309" t="s">
        <v>350</v>
      </c>
      <c r="F87" s="310"/>
      <c r="G87" s="240"/>
      <c r="H87" s="240"/>
    </row>
    <row r="88" spans="2:8" ht="18" customHeight="1">
      <c r="B88" s="168"/>
      <c r="C88" s="153"/>
      <c r="D88" s="309"/>
      <c r="E88" s="145" t="s">
        <v>351</v>
      </c>
      <c r="F88" s="146" t="s">
        <v>352</v>
      </c>
      <c r="G88" s="27"/>
      <c r="H88" s="27"/>
    </row>
    <row r="89" spans="2:6" ht="13.5" customHeight="1">
      <c r="B89" s="144" t="s">
        <v>371</v>
      </c>
      <c r="C89" s="145"/>
      <c r="D89" s="145">
        <v>2</v>
      </c>
      <c r="E89" s="153"/>
      <c r="F89" s="148">
        <v>-0.0334</v>
      </c>
    </row>
    <row r="90" spans="2:6" ht="13.5" customHeight="1">
      <c r="B90" s="144" t="s">
        <v>372</v>
      </c>
      <c r="C90" s="145"/>
      <c r="D90" s="145">
        <v>3</v>
      </c>
      <c r="E90" s="153"/>
      <c r="F90" s="148">
        <v>-0.0501</v>
      </c>
    </row>
    <row r="91" spans="2:6" ht="13.5" customHeight="1">
      <c r="B91" s="144" t="s">
        <v>373</v>
      </c>
      <c r="C91" s="145"/>
      <c r="D91" s="145">
        <v>5</v>
      </c>
      <c r="E91" s="153"/>
      <c r="F91" s="148">
        <v>-0.0834</v>
      </c>
    </row>
    <row r="92" spans="2:6" ht="13.5" customHeight="1">
      <c r="B92" s="144" t="s">
        <v>383</v>
      </c>
      <c r="C92" s="145"/>
      <c r="D92" s="145">
        <v>7</v>
      </c>
      <c r="E92" s="153"/>
      <c r="F92" s="148">
        <v>-0.1168</v>
      </c>
    </row>
    <row r="93" spans="2:6" ht="13.5" customHeight="1">
      <c r="B93" s="144" t="s">
        <v>374</v>
      </c>
      <c r="C93" s="145"/>
      <c r="D93" s="145">
        <v>9</v>
      </c>
      <c r="E93" s="153"/>
      <c r="F93" s="148">
        <v>-0.1502</v>
      </c>
    </row>
    <row r="94" spans="2:6" ht="13.5" customHeight="1">
      <c r="B94" s="144" t="s">
        <v>407</v>
      </c>
      <c r="C94" s="145"/>
      <c r="D94" s="145">
        <v>11</v>
      </c>
      <c r="E94" s="153"/>
      <c r="F94" s="148">
        <v>-0.1835</v>
      </c>
    </row>
    <row r="95" spans="2:6" ht="13.5" customHeight="1">
      <c r="B95" s="144" t="s">
        <v>384</v>
      </c>
      <c r="C95" s="145"/>
      <c r="D95" s="145">
        <v>13</v>
      </c>
      <c r="E95" s="153"/>
      <c r="F95" s="148">
        <v>-0.2169</v>
      </c>
    </row>
    <row r="96" spans="2:6" ht="13.5" customHeight="1">
      <c r="B96" s="144" t="s">
        <v>408</v>
      </c>
      <c r="C96" s="145"/>
      <c r="D96" s="145">
        <v>15</v>
      </c>
      <c r="E96" s="153"/>
      <c r="F96" s="148">
        <v>-0.2503</v>
      </c>
    </row>
    <row r="97" spans="2:6" ht="13.5" customHeight="1">
      <c r="B97" s="144" t="s">
        <v>375</v>
      </c>
      <c r="C97" s="145"/>
      <c r="D97" s="145">
        <v>17</v>
      </c>
      <c r="E97" s="153"/>
      <c r="F97" s="148">
        <v>-0.2836</v>
      </c>
    </row>
    <row r="98" spans="2:6" ht="13.5" customHeight="1">
      <c r="B98" s="144" t="s">
        <v>385</v>
      </c>
      <c r="C98" s="145"/>
      <c r="D98" s="145">
        <v>25</v>
      </c>
      <c r="E98" s="153"/>
      <c r="F98" s="148">
        <v>-0.4171</v>
      </c>
    </row>
    <row r="99" spans="2:6" ht="13.5" customHeight="1">
      <c r="B99" s="144" t="s">
        <v>376</v>
      </c>
      <c r="C99" s="145"/>
      <c r="D99" s="145">
        <v>33</v>
      </c>
      <c r="E99" s="153"/>
      <c r="F99" s="148">
        <v>-0.5506</v>
      </c>
    </row>
    <row r="100" spans="2:6" ht="13.5" customHeight="1">
      <c r="B100" s="144" t="s">
        <v>377</v>
      </c>
      <c r="C100" s="145"/>
      <c r="D100" s="145">
        <v>65</v>
      </c>
      <c r="E100" s="153"/>
      <c r="F100" s="148">
        <v>-1.0844</v>
      </c>
    </row>
    <row r="101" spans="2:6" ht="13.5" customHeight="1">
      <c r="B101" s="144" t="s">
        <v>378</v>
      </c>
      <c r="C101" s="145"/>
      <c r="D101" s="145">
        <v>129</v>
      </c>
      <c r="E101" s="153"/>
      <c r="F101" s="148">
        <v>-2.1522</v>
      </c>
    </row>
    <row r="102" spans="2:6" ht="13.5" customHeight="1">
      <c r="B102" s="144" t="s">
        <v>379</v>
      </c>
      <c r="C102" s="145"/>
      <c r="D102" s="145">
        <v>257</v>
      </c>
      <c r="E102" s="153"/>
      <c r="F102" s="148">
        <v>-4.2876</v>
      </c>
    </row>
    <row r="103" spans="2:6" ht="13.5" customHeight="1">
      <c r="B103" s="149" t="s">
        <v>409</v>
      </c>
      <c r="C103" s="150"/>
      <c r="D103" s="150">
        <v>513</v>
      </c>
      <c r="E103" s="162"/>
      <c r="F103" s="152">
        <v>-8.5586</v>
      </c>
    </row>
    <row r="104" ht="13.5" customHeight="1"/>
    <row r="105" ht="13.5" customHeight="1"/>
  </sheetData>
  <sheetProtection password="8FFD" sheet="1" objects="1" scenarios="1" formatRows="0"/>
  <mergeCells count="53">
    <mergeCell ref="B87:C87"/>
    <mergeCell ref="D87:D88"/>
    <mergeCell ref="E87:F87"/>
    <mergeCell ref="G87:H87"/>
    <mergeCell ref="G68:H68"/>
    <mergeCell ref="B64:F64"/>
    <mergeCell ref="B67:F67"/>
    <mergeCell ref="K8:M8"/>
    <mergeCell ref="K9:M9"/>
    <mergeCell ref="K10:M10"/>
    <mergeCell ref="K11:M11"/>
    <mergeCell ref="B48:F48"/>
    <mergeCell ref="B68:C68"/>
    <mergeCell ref="D68:D69"/>
    <mergeCell ref="E68:F68"/>
    <mergeCell ref="B49:C49"/>
    <mergeCell ref="D49:D50"/>
    <mergeCell ref="E49:F49"/>
    <mergeCell ref="A2:G2"/>
    <mergeCell ref="B21:C21"/>
    <mergeCell ref="D21:D22"/>
    <mergeCell ref="E21:F21"/>
    <mergeCell ref="B5:F5"/>
    <mergeCell ref="D6:D7"/>
    <mergeCell ref="B20:F20"/>
    <mergeCell ref="K6:O6"/>
    <mergeCell ref="B83:F83"/>
    <mergeCell ref="B6:C6"/>
    <mergeCell ref="E6:F6"/>
    <mergeCell ref="G6:H6"/>
    <mergeCell ref="K26:L26"/>
    <mergeCell ref="G49:H49"/>
    <mergeCell ref="B35:C35"/>
    <mergeCell ref="D35:D36"/>
    <mergeCell ref="E35:F35"/>
    <mergeCell ref="N26:O26"/>
    <mergeCell ref="B86:F86"/>
    <mergeCell ref="N8:O8"/>
    <mergeCell ref="N9:O9"/>
    <mergeCell ref="N10:O10"/>
    <mergeCell ref="N11:O11"/>
    <mergeCell ref="J21:P21"/>
    <mergeCell ref="B34:F34"/>
    <mergeCell ref="G21:H21"/>
    <mergeCell ref="G35:H35"/>
    <mergeCell ref="J25:L25"/>
    <mergeCell ref="J22:L22"/>
    <mergeCell ref="N22:P22"/>
    <mergeCell ref="J23:L23"/>
    <mergeCell ref="J24:L24"/>
    <mergeCell ref="N23:P23"/>
    <mergeCell ref="N24:P24"/>
    <mergeCell ref="N25:O2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8FFD" sheet="1" objects="1" scenarios="1" forma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jt</cp:lastModifiedBy>
  <cp:lastPrinted>2006-11-18T01:40:44Z</cp:lastPrinted>
  <dcterms:created xsi:type="dcterms:W3CDTF">2006-10-10T13:54:28Z</dcterms:created>
  <dcterms:modified xsi:type="dcterms:W3CDTF">2015-05-24T22:37:09Z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